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1304B85-8069-4C02-BA25-03F7B442ACBD}" xr6:coauthVersionLast="47" xr6:coauthVersionMax="47" xr10:uidLastSave="{00000000-0000-0000-0000-000000000000}"/>
  <workbookProtection workbookAlgorithmName="SHA-512" workbookHashValue="ZAggQ17qU72KZjLJvbmV+sYw00Xx8Kfx4TU96WTdbHpeL4GpdbGZPnUwdXP8T2DOBHtueEoZ2UEP883h/EjKBQ==" workbookSaltValue="jt1REfLNzW2OI0l0aVUPGw==" workbookSpinCount="100000" lockStructure="1"/>
  <bookViews>
    <workbookView xWindow="-108" yWindow="-108" windowWidth="23256" windowHeight="12576" xr2:uid="{FD105276-8282-401F-9788-25E3DE471A43}"/>
  </bookViews>
  <sheets>
    <sheet name="BF" sheetId="1" r:id="rId1"/>
    <sheet name="MF" sheetId="2" r:id="rId2"/>
    <sheet name="CF" sheetId="3" r:id="rId3"/>
    <sheet name="GARCON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4" l="1"/>
  <c r="M7" i="4"/>
  <c r="G8" i="4"/>
  <c r="G7" i="4"/>
  <c r="G49" i="1"/>
  <c r="G19" i="2"/>
  <c r="G20" i="2"/>
  <c r="H19" i="2" s="1"/>
  <c r="I19" i="2" s="1"/>
  <c r="X61" i="1"/>
  <c r="P61" i="1"/>
  <c r="G62" i="1"/>
  <c r="G61" i="1"/>
  <c r="H61" i="1" s="1"/>
  <c r="G56" i="1"/>
  <c r="G57" i="1"/>
  <c r="G58" i="1"/>
  <c r="G59" i="1"/>
  <c r="H59" i="1" s="1"/>
  <c r="G60" i="1"/>
  <c r="G55" i="1"/>
  <c r="P7" i="1"/>
  <c r="Z9" i="4"/>
  <c r="M14" i="4"/>
  <c r="M13" i="4"/>
  <c r="M12" i="4"/>
  <c r="M11" i="4"/>
  <c r="G14" i="4"/>
  <c r="U13" i="4"/>
  <c r="G13" i="4"/>
  <c r="G12" i="4"/>
  <c r="U11" i="4"/>
  <c r="G11" i="4"/>
  <c r="U7" i="4"/>
  <c r="G14" i="3"/>
  <c r="X13" i="3"/>
  <c r="P13" i="3"/>
  <c r="G13" i="3"/>
  <c r="H13" i="3" s="1"/>
  <c r="G12" i="3"/>
  <c r="X11" i="3"/>
  <c r="P11" i="3"/>
  <c r="G11" i="3"/>
  <c r="G10" i="3"/>
  <c r="X9" i="3"/>
  <c r="P9" i="3"/>
  <c r="G9" i="3"/>
  <c r="H9" i="3" s="1"/>
  <c r="G8" i="3"/>
  <c r="X7" i="3"/>
  <c r="P7" i="3"/>
  <c r="G7" i="3"/>
  <c r="AC37" i="2"/>
  <c r="G36" i="2"/>
  <c r="X35" i="2"/>
  <c r="P35" i="2"/>
  <c r="G35" i="2"/>
  <c r="G34" i="2"/>
  <c r="X33" i="2"/>
  <c r="P33" i="2"/>
  <c r="G33" i="2"/>
  <c r="H33" i="2" s="1"/>
  <c r="G32" i="2"/>
  <c r="X31" i="2"/>
  <c r="P31" i="2"/>
  <c r="G31" i="2"/>
  <c r="H31" i="2" s="1"/>
  <c r="G28" i="2"/>
  <c r="X27" i="2"/>
  <c r="P27" i="2"/>
  <c r="G27" i="2"/>
  <c r="G26" i="2"/>
  <c r="X25" i="2"/>
  <c r="P25" i="2"/>
  <c r="G25" i="2"/>
  <c r="G24" i="2"/>
  <c r="X23" i="2"/>
  <c r="P23" i="2"/>
  <c r="G23" i="2"/>
  <c r="H23" i="2" s="1"/>
  <c r="G18" i="2"/>
  <c r="X17" i="2"/>
  <c r="P17" i="2"/>
  <c r="G17" i="2"/>
  <c r="G16" i="2"/>
  <c r="X15" i="2"/>
  <c r="P15" i="2"/>
  <c r="G15" i="2"/>
  <c r="G12" i="2"/>
  <c r="X11" i="2"/>
  <c r="P11" i="2"/>
  <c r="G11" i="2"/>
  <c r="H11" i="2" s="1"/>
  <c r="G10" i="2"/>
  <c r="X9" i="2"/>
  <c r="P9" i="2"/>
  <c r="G9" i="2"/>
  <c r="G8" i="2"/>
  <c r="X7" i="2"/>
  <c r="P7" i="2"/>
  <c r="G7" i="2"/>
  <c r="AC53" i="1"/>
  <c r="AC37" i="1"/>
  <c r="X79" i="1"/>
  <c r="X77" i="1"/>
  <c r="X75" i="1"/>
  <c r="X73" i="1"/>
  <c r="X71" i="1"/>
  <c r="X69" i="1"/>
  <c r="X67" i="1"/>
  <c r="X65" i="1"/>
  <c r="X63" i="1"/>
  <c r="X59" i="1"/>
  <c r="X57" i="1"/>
  <c r="X55" i="1"/>
  <c r="X51" i="1"/>
  <c r="X49" i="1"/>
  <c r="X47" i="1"/>
  <c r="X45" i="1"/>
  <c r="X43" i="1"/>
  <c r="X41" i="1"/>
  <c r="X39" i="1"/>
  <c r="Z39" i="1" s="1"/>
  <c r="X35" i="1"/>
  <c r="X33" i="1"/>
  <c r="X31" i="1"/>
  <c r="X29" i="1"/>
  <c r="X27" i="1"/>
  <c r="X25" i="1"/>
  <c r="X23" i="1"/>
  <c r="X21" i="1"/>
  <c r="X19" i="1"/>
  <c r="X17" i="1"/>
  <c r="X15" i="1"/>
  <c r="Z15" i="1" s="1"/>
  <c r="X13" i="1"/>
  <c r="X11" i="1"/>
  <c r="X9" i="1"/>
  <c r="X7" i="1"/>
  <c r="P9" i="1"/>
  <c r="P11" i="1"/>
  <c r="P13" i="1"/>
  <c r="P15" i="1"/>
  <c r="P17" i="1"/>
  <c r="P19" i="1"/>
  <c r="P21" i="1"/>
  <c r="P23" i="1"/>
  <c r="P25" i="1"/>
  <c r="P27" i="1"/>
  <c r="P29" i="1"/>
  <c r="P31" i="1"/>
  <c r="P33" i="1"/>
  <c r="P35" i="1"/>
  <c r="P39" i="1"/>
  <c r="P41" i="1"/>
  <c r="P43" i="1"/>
  <c r="P45" i="1"/>
  <c r="P47" i="1"/>
  <c r="P49" i="1"/>
  <c r="P51" i="1"/>
  <c r="P55" i="1"/>
  <c r="P57" i="1"/>
  <c r="P59" i="1"/>
  <c r="P63" i="1"/>
  <c r="P65" i="1"/>
  <c r="P67" i="1"/>
  <c r="P69" i="1"/>
  <c r="P71" i="1"/>
  <c r="P73" i="1"/>
  <c r="P75" i="1"/>
  <c r="P77" i="1"/>
  <c r="P79" i="1"/>
  <c r="H11" i="3" l="1"/>
  <c r="AC61" i="1"/>
  <c r="AC59" i="1"/>
  <c r="H57" i="1"/>
  <c r="AC57" i="1" s="1"/>
  <c r="Z31" i="1"/>
  <c r="Y9" i="3"/>
  <c r="AC13" i="3"/>
  <c r="AC11" i="3"/>
  <c r="Z47" i="1"/>
  <c r="H7" i="3"/>
  <c r="Z55" i="1"/>
  <c r="Z63" i="1"/>
  <c r="N11" i="4"/>
  <c r="Y25" i="1"/>
  <c r="Y11" i="1"/>
  <c r="Z23" i="1"/>
  <c r="Y43" i="1"/>
  <c r="Y47" i="1"/>
  <c r="Y73" i="1"/>
  <c r="Y59" i="1"/>
  <c r="Y17" i="1"/>
  <c r="Y19" i="1"/>
  <c r="Y33" i="1"/>
  <c r="Y49" i="1"/>
  <c r="Y65" i="1"/>
  <c r="Y29" i="1"/>
  <c r="Y79" i="1"/>
  <c r="Y77" i="1"/>
  <c r="Y21" i="1"/>
  <c r="Y35" i="1"/>
  <c r="Y51" i="1"/>
  <c r="Y57" i="1"/>
  <c r="Y63" i="1"/>
  <c r="Y55" i="1"/>
  <c r="Y69" i="1"/>
  <c r="Y41" i="1"/>
  <c r="Y71" i="1"/>
  <c r="Y61" i="1"/>
  <c r="H35" i="2"/>
  <c r="AC35" i="2" s="1"/>
  <c r="Q61" i="1"/>
  <c r="R15" i="2"/>
  <c r="Y17" i="2"/>
  <c r="Y23" i="2"/>
  <c r="R23" i="2"/>
  <c r="AC9" i="3"/>
  <c r="Y13" i="3"/>
  <c r="Z7" i="3"/>
  <c r="H9" i="2"/>
  <c r="AC9" i="2" s="1"/>
  <c r="N13" i="4"/>
  <c r="N7" i="4"/>
  <c r="H7" i="4"/>
  <c r="H13" i="4"/>
  <c r="V11" i="4"/>
  <c r="V13" i="4"/>
  <c r="H11" i="4"/>
  <c r="V7" i="4"/>
  <c r="Q13" i="3"/>
  <c r="Q11" i="3"/>
  <c r="Y11" i="3"/>
  <c r="Q9" i="3"/>
  <c r="Q7" i="3"/>
  <c r="R7" i="3"/>
  <c r="Y7" i="3"/>
  <c r="Q11" i="2"/>
  <c r="AC29" i="2"/>
  <c r="Z15" i="2"/>
  <c r="Q23" i="2"/>
  <c r="H27" i="2"/>
  <c r="Z31" i="2"/>
  <c r="Y35" i="2"/>
  <c r="Q27" i="2"/>
  <c r="Y25" i="2"/>
  <c r="Y19" i="2"/>
  <c r="Z7" i="2"/>
  <c r="H17" i="2"/>
  <c r="AC17" i="2" s="1"/>
  <c r="Y11" i="2"/>
  <c r="H25" i="2"/>
  <c r="AC25" i="2" s="1"/>
  <c r="H15" i="2"/>
  <c r="AC15" i="2" s="1"/>
  <c r="H7" i="2"/>
  <c r="AC7" i="2" s="1"/>
  <c r="AC31" i="2"/>
  <c r="Y31" i="2"/>
  <c r="Q35" i="2"/>
  <c r="AC33" i="2"/>
  <c r="AC19" i="2"/>
  <c r="AC23" i="2"/>
  <c r="AC21" i="2"/>
  <c r="Q15" i="2"/>
  <c r="Q19" i="2"/>
  <c r="Q31" i="2"/>
  <c r="Y33" i="2"/>
  <c r="Q7" i="2"/>
  <c r="Y9" i="2"/>
  <c r="Y15" i="2"/>
  <c r="Q25" i="2"/>
  <c r="R31" i="2"/>
  <c r="R7" i="2"/>
  <c r="Q9" i="2"/>
  <c r="Z23" i="2"/>
  <c r="Q33" i="2"/>
  <c r="Y7" i="2"/>
  <c r="AC11" i="2"/>
  <c r="Q17" i="2"/>
  <c r="Y27" i="2"/>
  <c r="Y13" i="1"/>
  <c r="Z71" i="1"/>
  <c r="Z7" i="1"/>
  <c r="Y15" i="1"/>
  <c r="Y27" i="1"/>
  <c r="Y7" i="1"/>
  <c r="Y23" i="1"/>
  <c r="Y45" i="1"/>
  <c r="Y67" i="1"/>
  <c r="Y9" i="1"/>
  <c r="Y31" i="1"/>
  <c r="Y39" i="1"/>
  <c r="Y75" i="1"/>
  <c r="R31" i="1"/>
  <c r="R23" i="1"/>
  <c r="R15" i="1"/>
  <c r="R63" i="1"/>
  <c r="R71" i="1"/>
  <c r="R39" i="1"/>
  <c r="R7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8" i="1"/>
  <c r="G9" i="1"/>
  <c r="G10" i="1"/>
  <c r="G11" i="1"/>
  <c r="G12" i="1"/>
  <c r="G13" i="1"/>
  <c r="G14" i="1"/>
  <c r="G7" i="1"/>
  <c r="Z7" i="4" l="1"/>
  <c r="O7" i="4"/>
  <c r="I7" i="3"/>
  <c r="I9" i="3"/>
  <c r="AC7" i="3"/>
  <c r="AD11" i="3" s="1"/>
  <c r="I11" i="3"/>
  <c r="J7" i="3"/>
  <c r="AF7" i="3" s="1"/>
  <c r="AG7" i="3" s="1"/>
  <c r="I13" i="3"/>
  <c r="Z13" i="4"/>
  <c r="O13" i="4"/>
  <c r="O11" i="4"/>
  <c r="Z11" i="4"/>
  <c r="J23" i="2"/>
  <c r="AF23" i="2" s="1"/>
  <c r="J31" i="2"/>
  <c r="AF31" i="2" s="1"/>
  <c r="I11" i="2"/>
  <c r="I25" i="2"/>
  <c r="I9" i="2"/>
  <c r="I7" i="2"/>
  <c r="I23" i="2"/>
  <c r="I15" i="2"/>
  <c r="I17" i="2"/>
  <c r="I11" i="4"/>
  <c r="I7" i="4"/>
  <c r="I13" i="4"/>
  <c r="I35" i="2"/>
  <c r="AC13" i="2"/>
  <c r="J7" i="2"/>
  <c r="AF7" i="2" s="1"/>
  <c r="I33" i="2"/>
  <c r="J15" i="2"/>
  <c r="AF15" i="2" s="1"/>
  <c r="I31" i="2"/>
  <c r="AC27" i="2"/>
  <c r="I27" i="2"/>
  <c r="H67" i="1"/>
  <c r="AC67" i="1" s="1"/>
  <c r="H21" i="1"/>
  <c r="AC21" i="1" s="1"/>
  <c r="H29" i="1"/>
  <c r="AC29" i="1" s="1"/>
  <c r="H47" i="1"/>
  <c r="AC47" i="1" s="1"/>
  <c r="H73" i="1"/>
  <c r="AC73" i="1" s="1"/>
  <c r="H19" i="1"/>
  <c r="AC19" i="1" s="1"/>
  <c r="H27" i="1"/>
  <c r="AC27" i="1" s="1"/>
  <c r="H35" i="1"/>
  <c r="AC35" i="1" s="1"/>
  <c r="H45" i="1"/>
  <c r="AC45" i="1" s="1"/>
  <c r="H55" i="1"/>
  <c r="AC55" i="1" s="1"/>
  <c r="H63" i="1"/>
  <c r="AC63" i="1" s="1"/>
  <c r="Q63" i="1"/>
  <c r="H17" i="1"/>
  <c r="AC17" i="1" s="1"/>
  <c r="H25" i="1"/>
  <c r="AC25" i="1" s="1"/>
  <c r="H33" i="1"/>
  <c r="AC33" i="1" s="1"/>
  <c r="H43" i="1"/>
  <c r="AC43" i="1" s="1"/>
  <c r="Q77" i="1"/>
  <c r="H71" i="1"/>
  <c r="AC71" i="1" s="1"/>
  <c r="H79" i="1"/>
  <c r="AC79" i="1" s="1"/>
  <c r="Q69" i="1"/>
  <c r="Q41" i="1"/>
  <c r="Q55" i="1"/>
  <c r="R55" i="1"/>
  <c r="Q79" i="1"/>
  <c r="Q39" i="1"/>
  <c r="Q23" i="1"/>
  <c r="Q35" i="1"/>
  <c r="Q47" i="1"/>
  <c r="Q25" i="1"/>
  <c r="Q49" i="1"/>
  <c r="Q9" i="1"/>
  <c r="R47" i="1"/>
  <c r="H15" i="1"/>
  <c r="H23" i="1"/>
  <c r="AC23" i="1" s="1"/>
  <c r="H31" i="1"/>
  <c r="AC31" i="1" s="1"/>
  <c r="H41" i="1"/>
  <c r="AC41" i="1" s="1"/>
  <c r="Q31" i="1"/>
  <c r="Q29" i="1"/>
  <c r="Q57" i="1"/>
  <c r="Q19" i="1"/>
  <c r="Q65" i="1"/>
  <c r="Q43" i="1"/>
  <c r="Q71" i="1"/>
  <c r="Q73" i="1"/>
  <c r="Q21" i="1"/>
  <c r="Q33" i="1"/>
  <c r="Q75" i="1"/>
  <c r="Q7" i="1"/>
  <c r="Q67" i="1"/>
  <c r="Q15" i="1"/>
  <c r="Q17" i="1"/>
  <c r="Q27" i="1"/>
  <c r="Q59" i="1"/>
  <c r="Q13" i="1"/>
  <c r="Q51" i="1"/>
  <c r="H69" i="1"/>
  <c r="AC69" i="1" s="1"/>
  <c r="H77" i="1"/>
  <c r="AC77" i="1" s="1"/>
  <c r="Q45" i="1"/>
  <c r="Q11" i="1"/>
  <c r="H51" i="1"/>
  <c r="AC51" i="1" s="1"/>
  <c r="H75" i="1"/>
  <c r="AC75" i="1" s="1"/>
  <c r="H39" i="1"/>
  <c r="AC39" i="1" s="1"/>
  <c r="H65" i="1"/>
  <c r="AC65" i="1" s="1"/>
  <c r="H49" i="1"/>
  <c r="AC49" i="1" s="1"/>
  <c r="H13" i="1"/>
  <c r="AC13" i="1" s="1"/>
  <c r="H11" i="1"/>
  <c r="AC11" i="1" s="1"/>
  <c r="H9" i="1"/>
  <c r="AC9" i="1" s="1"/>
  <c r="H7" i="1"/>
  <c r="AC7" i="1" s="1"/>
  <c r="AD9" i="3" l="1"/>
  <c r="AD7" i="3"/>
  <c r="AD13" i="3"/>
  <c r="AA9" i="4"/>
  <c r="AC15" i="1"/>
  <c r="AD61" i="1" s="1"/>
  <c r="I61" i="1"/>
  <c r="AD35" i="2"/>
  <c r="AD27" i="2"/>
  <c r="AD19" i="2"/>
  <c r="AD13" i="2"/>
  <c r="AD9" i="2"/>
  <c r="AA13" i="4"/>
  <c r="AA11" i="4"/>
  <c r="AA7" i="4"/>
  <c r="AD25" i="2"/>
  <c r="AD33" i="2"/>
  <c r="AD11" i="2"/>
  <c r="AD7" i="2"/>
  <c r="AD15" i="2"/>
  <c r="AD17" i="2"/>
  <c r="AD23" i="2"/>
  <c r="AD21" i="2"/>
  <c r="AD31" i="2"/>
  <c r="AG7" i="2"/>
  <c r="AG15" i="2"/>
  <c r="AG31" i="2"/>
  <c r="AG23" i="2"/>
  <c r="J15" i="1"/>
  <c r="AF15" i="1" s="1"/>
  <c r="J31" i="1"/>
  <c r="AF31" i="1" s="1"/>
  <c r="J23" i="1"/>
  <c r="AF23" i="1" s="1"/>
  <c r="J39" i="1"/>
  <c r="AF39" i="1" s="1"/>
  <c r="I51" i="1"/>
  <c r="I73" i="1"/>
  <c r="J55" i="1"/>
  <c r="AF55" i="1" s="1"/>
  <c r="I59" i="1"/>
  <c r="I9" i="1"/>
  <c r="I77" i="1"/>
  <c r="I29" i="1"/>
  <c r="I67" i="1"/>
  <c r="I41" i="1"/>
  <c r="I63" i="1"/>
  <c r="I25" i="1"/>
  <c r="I7" i="1"/>
  <c r="I17" i="1"/>
  <c r="I11" i="1"/>
  <c r="I79" i="1"/>
  <c r="I31" i="1"/>
  <c r="I19" i="1"/>
  <c r="I21" i="1"/>
  <c r="I27" i="1"/>
  <c r="I69" i="1"/>
  <c r="I55" i="1"/>
  <c r="I23" i="1"/>
  <c r="J63" i="1"/>
  <c r="AF63" i="1" s="1"/>
  <c r="I65" i="1"/>
  <c r="I39" i="1"/>
  <c r="J71" i="1"/>
  <c r="AF71" i="1" s="1"/>
  <c r="I75" i="1"/>
  <c r="I57" i="1"/>
  <c r="I45" i="1"/>
  <c r="I15" i="1"/>
  <c r="I71" i="1"/>
  <c r="I33" i="1"/>
  <c r="I47" i="1"/>
  <c r="J47" i="1"/>
  <c r="AF47" i="1" s="1"/>
  <c r="I49" i="1"/>
  <c r="I13" i="1"/>
  <c r="I43" i="1"/>
  <c r="I35" i="1"/>
  <c r="J7" i="1"/>
  <c r="AF7" i="1" s="1"/>
  <c r="AD45" i="1" l="1"/>
  <c r="AD31" i="1"/>
  <c r="AD19" i="1"/>
  <c r="AD35" i="1"/>
  <c r="AD11" i="1"/>
  <c r="AD27" i="1"/>
  <c r="AD21" i="1"/>
  <c r="AD55" i="1"/>
  <c r="AD23" i="1"/>
  <c r="AD67" i="1"/>
  <c r="AD63" i="1"/>
  <c r="AD41" i="1"/>
  <c r="AD29" i="1"/>
  <c r="AD59" i="1"/>
  <c r="AD15" i="1"/>
  <c r="AD75" i="1"/>
  <c r="AD17" i="1"/>
  <c r="AD79" i="1"/>
  <c r="AD33" i="1"/>
  <c r="AD57" i="1"/>
  <c r="AD25" i="1"/>
  <c r="AD65" i="1"/>
  <c r="AD51" i="1"/>
  <c r="AD39" i="1"/>
  <c r="AD73" i="1"/>
  <c r="AD43" i="1"/>
  <c r="AD47" i="1"/>
  <c r="AD69" i="1"/>
  <c r="AD9" i="1"/>
  <c r="AD71" i="1"/>
  <c r="AD7" i="1"/>
  <c r="AD77" i="1"/>
  <c r="AD49" i="1"/>
  <c r="AD13" i="1"/>
  <c r="AG23" i="1"/>
  <c r="AG15" i="1"/>
  <c r="AG71" i="1"/>
  <c r="AG7" i="1"/>
  <c r="AG63" i="1"/>
  <c r="AG55" i="1"/>
  <c r="AG47" i="1"/>
  <c r="AG39" i="1"/>
  <c r="AG31" i="1"/>
</calcChain>
</file>

<file path=xl/sharedStrings.xml><?xml version="1.0" encoding="utf-8"?>
<sst xmlns="http://schemas.openxmlformats.org/spreadsheetml/2006/main" count="404" uniqueCount="152">
  <si>
    <t>Lycée Lyautey, Beaulieu, CASABLANCA</t>
  </si>
  <si>
    <t>Mercredi 7 juin 2023</t>
  </si>
  <si>
    <t>NOM</t>
  </si>
  <si>
    <t>Prénom</t>
  </si>
  <si>
    <t>Equipe</t>
  </si>
  <si>
    <t>BEN CHEIKH</t>
  </si>
  <si>
    <t>Jawhara</t>
  </si>
  <si>
    <t>CHRAIBI</t>
  </si>
  <si>
    <t>Aya</t>
  </si>
  <si>
    <t>ELOUAHMANI</t>
  </si>
  <si>
    <t>Sofia</t>
  </si>
  <si>
    <t>KABBAJ</t>
  </si>
  <si>
    <t>Sara</t>
  </si>
  <si>
    <t>LLL BF1</t>
  </si>
  <si>
    <t>Diff  /10</t>
  </si>
  <si>
    <t>Exé 1</t>
  </si>
  <si>
    <t>Exé 2</t>
  </si>
  <si>
    <t>Note saut</t>
  </si>
  <si>
    <t>Note finale</t>
  </si>
  <si>
    <t>TOTAL EQUIPE SAUT</t>
  </si>
  <si>
    <t>Classement indiv SAUT</t>
  </si>
  <si>
    <t>Pénalités</t>
  </si>
  <si>
    <t>LLL BF2</t>
  </si>
  <si>
    <t>AMEDRAS</t>
  </si>
  <si>
    <t>Lina</t>
  </si>
  <si>
    <t>ARIFI</t>
  </si>
  <si>
    <t>Ghalya</t>
  </si>
  <si>
    <t>Lilya</t>
  </si>
  <si>
    <t>EL GHRARI</t>
  </si>
  <si>
    <t>Chama</t>
  </si>
  <si>
    <t>LLL BF3</t>
  </si>
  <si>
    <t>Silya</t>
  </si>
  <si>
    <t>CHERIF KANOUNI</t>
  </si>
  <si>
    <t>Layal</t>
  </si>
  <si>
    <t>BOULHIMEZ</t>
  </si>
  <si>
    <t>Sophia</t>
  </si>
  <si>
    <t>BENLOLO</t>
  </si>
  <si>
    <t>Ava</t>
  </si>
  <si>
    <t>NAZIH</t>
  </si>
  <si>
    <t>BENMAKHLOUF</t>
  </si>
  <si>
    <t>Myriam</t>
  </si>
  <si>
    <t>LAHMAYA</t>
  </si>
  <si>
    <t>LLL BF4</t>
  </si>
  <si>
    <t>LLL BF5</t>
  </si>
  <si>
    <t>TOUTINKERT</t>
  </si>
  <si>
    <t>FADILY</t>
  </si>
  <si>
    <t>TAHIRI</t>
  </si>
  <si>
    <t>Sarah</t>
  </si>
  <si>
    <t>FANGMAN</t>
  </si>
  <si>
    <t>Julia</t>
  </si>
  <si>
    <t>KACIMI</t>
  </si>
  <si>
    <t>Rita</t>
  </si>
  <si>
    <t>EFI BF1</t>
  </si>
  <si>
    <t>BENJELLOUN</t>
  </si>
  <si>
    <t>Ghalia</t>
  </si>
  <si>
    <t>WAHABI</t>
  </si>
  <si>
    <t>Bayane</t>
  </si>
  <si>
    <t>EFI BF2</t>
  </si>
  <si>
    <t>BENDI</t>
  </si>
  <si>
    <t>RZAL</t>
  </si>
  <si>
    <t>Nada</t>
  </si>
  <si>
    <t>KORAMI</t>
  </si>
  <si>
    <t>Camelia</t>
  </si>
  <si>
    <t>BENSALAH</t>
  </si>
  <si>
    <t>Zahra</t>
  </si>
  <si>
    <t>EFI BF3</t>
  </si>
  <si>
    <t>EL JERRARI</t>
  </si>
  <si>
    <t>Yasmine</t>
  </si>
  <si>
    <t>MOUTI</t>
  </si>
  <si>
    <t>Chahd</t>
  </si>
  <si>
    <t>GUERSS</t>
  </si>
  <si>
    <t>LRD BF1</t>
  </si>
  <si>
    <t>BARRAILLER</t>
  </si>
  <si>
    <t>Lou</t>
  </si>
  <si>
    <t>GUIGNARD</t>
  </si>
  <si>
    <t>Madeline</t>
  </si>
  <si>
    <t>STOLL</t>
  </si>
  <si>
    <t>Mia</t>
  </si>
  <si>
    <t>ZINE DINE</t>
  </si>
  <si>
    <t>Amina</t>
  </si>
  <si>
    <t>LRD BF2</t>
  </si>
  <si>
    <r>
      <rPr>
        <b/>
        <sz val="16"/>
        <color theme="1"/>
        <rFont val="Calibri"/>
        <family val="2"/>
        <scheme val="minor"/>
      </rPr>
      <t>SAUT</t>
    </r>
    <r>
      <rPr>
        <sz val="11"/>
        <color theme="1"/>
        <rFont val="Calibri"/>
        <family val="2"/>
        <scheme val="minor"/>
      </rPr>
      <t xml:space="preserve"> (si saut = 0, mettre 0 en Diff et 10 en Exé 1 et Exé 2)</t>
    </r>
  </si>
  <si>
    <t>BARRES / POUTRE</t>
  </si>
  <si>
    <t>Classement indiv BARRES / POUTRE</t>
  </si>
  <si>
    <t>TOTAL EQUIPE BARRES / POUTRE</t>
  </si>
  <si>
    <t>Diff  /6</t>
  </si>
  <si>
    <t>Exig  /4</t>
  </si>
  <si>
    <t>SOL</t>
  </si>
  <si>
    <t>Classement indiv SOL</t>
  </si>
  <si>
    <t>TOTAL EQUIPE SOL</t>
  </si>
  <si>
    <t>BENOUS</t>
  </si>
  <si>
    <t>Tasnim</t>
  </si>
  <si>
    <t>TOTAL GENERAL INDIVIDUEL</t>
  </si>
  <si>
    <t>CLASSEMENT GENERAL INDIVIDUEL</t>
  </si>
  <si>
    <t>TOTAL GENERAL EQUIPE</t>
  </si>
  <si>
    <t>CLASSEMENT GENERAL EQUIPE</t>
  </si>
  <si>
    <t>MASSKI</t>
  </si>
  <si>
    <t>PRIGENT</t>
  </si>
  <si>
    <t>Ambre</t>
  </si>
  <si>
    <t>DRISSI TOUZANI WALALI</t>
  </si>
  <si>
    <t>BENKIRANE</t>
  </si>
  <si>
    <t>Alya</t>
  </si>
  <si>
    <t>LLL MF1</t>
  </si>
  <si>
    <t>BEN SEFACH</t>
  </si>
  <si>
    <t>KOUNDA</t>
  </si>
  <si>
    <t>Manel</t>
  </si>
  <si>
    <t>FATIHI</t>
  </si>
  <si>
    <t>FEREIRA REBELO</t>
  </si>
  <si>
    <t>Evora</t>
  </si>
  <si>
    <t>LLL MF2</t>
  </si>
  <si>
    <t>MULLER</t>
  </si>
  <si>
    <t>Skaia</t>
  </si>
  <si>
    <t>SALHI</t>
  </si>
  <si>
    <t>Serine</t>
  </si>
  <si>
    <t>MARCHAL</t>
  </si>
  <si>
    <t>Constance</t>
  </si>
  <si>
    <t>EFI MF 1</t>
  </si>
  <si>
    <t>MASBAHI</t>
  </si>
  <si>
    <t>RAIS</t>
  </si>
  <si>
    <t>EJJENNANE</t>
  </si>
  <si>
    <t>Laila</t>
  </si>
  <si>
    <t>EFI MF 2</t>
  </si>
  <si>
    <t>Finale UNSSFM Gymnastique - BF</t>
  </si>
  <si>
    <t>Finale UNSSFM Gymnastique - MF</t>
  </si>
  <si>
    <t>Finale UNSSFM Gymnastique - CF</t>
  </si>
  <si>
    <t>AKREMI</t>
  </si>
  <si>
    <t>BERRADA</t>
  </si>
  <si>
    <t>FOUQUET</t>
  </si>
  <si>
    <t>Valentine</t>
  </si>
  <si>
    <t>EBERT</t>
  </si>
  <si>
    <t>Inel</t>
  </si>
  <si>
    <t>LLL CF1</t>
  </si>
  <si>
    <t>MINI-TRAMPOLINE</t>
  </si>
  <si>
    <t>Classement indiv MINI-TRAMPO</t>
  </si>
  <si>
    <t>MEKOUAR</t>
  </si>
  <si>
    <t>Karim</t>
  </si>
  <si>
    <t>LLL BG</t>
  </si>
  <si>
    <t>DAOUDI</t>
  </si>
  <si>
    <t>Adam</t>
  </si>
  <si>
    <t>LRD BG</t>
  </si>
  <si>
    <t>SAVEL</t>
  </si>
  <si>
    <t>Adrien</t>
  </si>
  <si>
    <t>RAYANE</t>
  </si>
  <si>
    <t>Jad</t>
  </si>
  <si>
    <t>LLL MG</t>
  </si>
  <si>
    <t>Finale UNSSFM Gymnastique - GARCONS</t>
  </si>
  <si>
    <t>Note Trampo</t>
  </si>
  <si>
    <t>LLL CG</t>
  </si>
  <si>
    <t>Diff  /12</t>
  </si>
  <si>
    <t>Diff  /7,2</t>
  </si>
  <si>
    <t xml:space="preserve">BENSALAH </t>
  </si>
  <si>
    <t>LAHRICHI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</si>
</sst>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30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3" xfId="0" applyFill="1" applyBorder="1" applyAlignment="1">
      <alignment vertical="center"/>
    </xf>
    <xf numFmtId="0" fontId="0" fillId="6" borderId="30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0" fillId="3" borderId="36" xfId="0" applyFill="1" applyBorder="1"/>
    <xf numFmtId="0" fontId="0" fillId="3" borderId="37" xfId="0" applyFill="1" applyBorder="1"/>
    <xf numFmtId="0" fontId="0" fillId="5" borderId="28" xfId="0" applyFill="1" applyBorder="1" applyAlignment="1">
      <alignment horizontal="center" vertical="center"/>
    </xf>
    <xf numFmtId="0" fontId="0" fillId="5" borderId="15" xfId="0" applyFill="1" applyBorder="1" applyAlignment="1">
      <alignment vertical="center"/>
    </xf>
    <xf numFmtId="0" fontId="0" fillId="3" borderId="0" xfId="0" applyFill="1"/>
    <xf numFmtId="0" fontId="0" fillId="3" borderId="43" xfId="0" applyFill="1" applyBorder="1" applyAlignment="1">
      <alignment horizontal="center" vertical="center" wrapText="1"/>
    </xf>
    <xf numFmtId="0" fontId="0" fillId="3" borderId="48" xfId="0" applyFill="1" applyBorder="1"/>
    <xf numFmtId="0" fontId="0" fillId="3" borderId="31" xfId="0" applyFill="1" applyBorder="1"/>
    <xf numFmtId="0" fontId="0" fillId="6" borderId="2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 wrapText="1"/>
    </xf>
    <xf numFmtId="0" fontId="3" fillId="9" borderId="39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9" borderId="46" xfId="0" applyFont="1" applyFill="1" applyBorder="1" applyAlignment="1">
      <alignment horizontal="center" vertical="center" wrapText="1"/>
    </xf>
    <xf numFmtId="0" fontId="3" fillId="9" borderId="41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1" fillId="7" borderId="43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C62B0-1878-41FA-A1FE-0D39B5C1C767}">
  <dimension ref="A1:AG80"/>
  <sheetViews>
    <sheetView tabSelected="1" zoomScale="53" zoomScaleNormal="53" workbookViewId="0">
      <pane xSplit="3" ySplit="6" topLeftCell="D12" activePane="bottomRight" state="frozen"/>
      <selection pane="topRight" activeCell="D1" sqref="D1"/>
      <selection pane="bottomLeft" activeCell="A7" sqref="A7"/>
      <selection pane="bottomRight" activeCell="AI26" sqref="AI26"/>
    </sheetView>
  </sheetViews>
  <sheetFormatPr baseColWidth="10" defaultRowHeight="14.4"/>
  <cols>
    <col min="1" max="1" width="18.6640625" customWidth="1"/>
    <col min="4" max="4" width="7.77734375" customWidth="1"/>
    <col min="5" max="5" width="7.33203125" customWidth="1"/>
    <col min="6" max="6" width="6.6640625" customWidth="1"/>
    <col min="7" max="7" width="9.109375" customWidth="1"/>
    <col min="8" max="8" width="10.21875" customWidth="1"/>
    <col min="9" max="9" width="11.6640625" customWidth="1"/>
    <col min="10" max="10" width="10.33203125" customWidth="1"/>
    <col min="11" max="11" width="7.6640625" customWidth="1"/>
    <col min="12" max="12" width="7.77734375" customWidth="1"/>
    <col min="13" max="13" width="8.77734375" customWidth="1"/>
    <col min="14" max="14" width="7.44140625" customWidth="1"/>
    <col min="15" max="15" width="7.77734375" customWidth="1"/>
    <col min="19" max="19" width="8.109375" customWidth="1"/>
    <col min="20" max="20" width="7.88671875" customWidth="1"/>
    <col min="21" max="21" width="8.77734375" customWidth="1"/>
    <col min="22" max="22" width="7.5546875" customWidth="1"/>
    <col min="23" max="23" width="7.44140625" customWidth="1"/>
    <col min="25" max="25" width="10.88671875" customWidth="1"/>
    <col min="26" max="26" width="10.33203125" customWidth="1"/>
    <col min="27" max="27" width="16.6640625" customWidth="1"/>
    <col min="29" max="29" width="16.5546875" customWidth="1"/>
    <col min="30" max="30" width="18" customWidth="1"/>
    <col min="32" max="32" width="17.33203125" customWidth="1"/>
    <col min="33" max="33" width="15.88671875" customWidth="1"/>
  </cols>
  <sheetData>
    <row r="1" spans="1:33" ht="33.6">
      <c r="A1" s="195" t="s">
        <v>122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7"/>
    </row>
    <row r="2" spans="1:33" ht="33.6">
      <c r="A2" s="198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200"/>
    </row>
    <row r="3" spans="1:33" ht="34.200000000000003" thickBot="1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3"/>
    </row>
    <row r="4" spans="1:33" ht="43.2" customHeight="1">
      <c r="A4" s="60" t="s">
        <v>2</v>
      </c>
      <c r="B4" s="62" t="s">
        <v>3</v>
      </c>
      <c r="C4" s="64" t="s">
        <v>4</v>
      </c>
      <c r="D4" s="69" t="s">
        <v>81</v>
      </c>
      <c r="E4" s="69"/>
      <c r="F4" s="69"/>
      <c r="G4" s="69"/>
      <c r="H4" s="70"/>
      <c r="I4" s="71" t="s">
        <v>20</v>
      </c>
      <c r="J4" s="73" t="s">
        <v>19</v>
      </c>
      <c r="K4" s="113" t="s">
        <v>82</v>
      </c>
      <c r="L4" s="113"/>
      <c r="M4" s="113"/>
      <c r="N4" s="114"/>
      <c r="O4" s="114"/>
      <c r="P4" s="115"/>
      <c r="Q4" s="116" t="s">
        <v>83</v>
      </c>
      <c r="R4" s="118" t="s">
        <v>84</v>
      </c>
      <c r="S4" s="139" t="s">
        <v>87</v>
      </c>
      <c r="T4" s="139"/>
      <c r="U4" s="139"/>
      <c r="V4" s="140"/>
      <c r="W4" s="140"/>
      <c r="X4" s="141"/>
      <c r="Y4" s="142" t="s">
        <v>88</v>
      </c>
      <c r="Z4" s="144" t="s">
        <v>89</v>
      </c>
      <c r="AA4" s="43"/>
      <c r="AB4" s="43"/>
      <c r="AC4" s="149" t="s">
        <v>92</v>
      </c>
      <c r="AD4" s="151" t="s">
        <v>93</v>
      </c>
      <c r="AE4" s="43"/>
      <c r="AF4" s="213" t="s">
        <v>94</v>
      </c>
      <c r="AG4" s="176" t="s">
        <v>95</v>
      </c>
    </row>
    <row r="5" spans="1:33" ht="15" customHeight="1" thickBot="1">
      <c r="A5" s="61"/>
      <c r="B5" s="63"/>
      <c r="C5" s="65"/>
      <c r="D5" s="12" t="s">
        <v>148</v>
      </c>
      <c r="E5" s="10" t="s">
        <v>15</v>
      </c>
      <c r="F5" s="10" t="s">
        <v>16</v>
      </c>
      <c r="G5" s="11" t="s">
        <v>17</v>
      </c>
      <c r="H5" s="11" t="s">
        <v>18</v>
      </c>
      <c r="I5" s="72"/>
      <c r="J5" s="74"/>
      <c r="K5" s="32" t="s">
        <v>149</v>
      </c>
      <c r="L5" s="32" t="s">
        <v>86</v>
      </c>
      <c r="M5" s="32" t="s">
        <v>21</v>
      </c>
      <c r="N5" s="33" t="s">
        <v>15</v>
      </c>
      <c r="O5" s="33" t="s">
        <v>16</v>
      </c>
      <c r="P5" s="34" t="s">
        <v>18</v>
      </c>
      <c r="Q5" s="117"/>
      <c r="R5" s="119"/>
      <c r="S5" s="36" t="s">
        <v>149</v>
      </c>
      <c r="T5" s="36" t="s">
        <v>86</v>
      </c>
      <c r="U5" s="36" t="s">
        <v>21</v>
      </c>
      <c r="V5" s="37" t="s">
        <v>15</v>
      </c>
      <c r="W5" s="37" t="s">
        <v>16</v>
      </c>
      <c r="X5" s="38" t="s">
        <v>18</v>
      </c>
      <c r="Y5" s="143"/>
      <c r="Z5" s="145"/>
      <c r="AA5" s="43"/>
      <c r="AB5" s="43"/>
      <c r="AC5" s="150"/>
      <c r="AD5" s="152"/>
      <c r="AE5" s="43"/>
      <c r="AF5" s="214"/>
      <c r="AG5" s="177"/>
    </row>
    <row r="6" spans="1:33" ht="15" thickBot="1">
      <c r="A6" s="17"/>
      <c r="B6" s="3"/>
      <c r="C6" s="18"/>
      <c r="D6" s="13"/>
      <c r="E6" s="3"/>
      <c r="F6" s="3"/>
      <c r="G6" s="9"/>
      <c r="H6" s="3"/>
      <c r="I6" s="4"/>
      <c r="J6" s="19"/>
      <c r="K6" s="13"/>
      <c r="L6" s="13"/>
      <c r="M6" s="13"/>
      <c r="N6" s="3"/>
      <c r="O6" s="3"/>
      <c r="P6" s="3"/>
      <c r="Q6" s="4"/>
      <c r="R6" s="19"/>
      <c r="S6" s="13"/>
      <c r="T6" s="13"/>
      <c r="U6" s="13"/>
      <c r="V6" s="3"/>
      <c r="W6" s="3"/>
      <c r="X6" s="3"/>
      <c r="Y6" s="4"/>
      <c r="Z6" s="19"/>
      <c r="AA6" s="43"/>
      <c r="AB6" s="43"/>
      <c r="AC6" s="39"/>
      <c r="AD6" s="40"/>
      <c r="AE6" s="43"/>
      <c r="AF6" s="39"/>
      <c r="AG6" s="40"/>
    </row>
    <row r="7" spans="1:33" ht="15.6" customHeight="1">
      <c r="A7" s="96" t="s">
        <v>5</v>
      </c>
      <c r="B7" s="66" t="s">
        <v>6</v>
      </c>
      <c r="C7" s="83" t="s">
        <v>13</v>
      </c>
      <c r="D7" s="14">
        <v>8</v>
      </c>
      <c r="E7" s="5">
        <v>2.7</v>
      </c>
      <c r="F7" s="5">
        <v>2.8</v>
      </c>
      <c r="G7" s="6">
        <f>D7+(10-((E7+F7)/2))</f>
        <v>15.25</v>
      </c>
      <c r="H7" s="78">
        <f>LARGE(G7:G8,1)</f>
        <v>15.25</v>
      </c>
      <c r="I7" s="78">
        <f>RANK(H7,H7:H80)</f>
        <v>14</v>
      </c>
      <c r="J7" s="75">
        <f>LARGE(H7:H14,1)+LARGE(H7:H14,2)+LARGE(H7:H14,3)</f>
        <v>53.3</v>
      </c>
      <c r="K7" s="127">
        <v>4</v>
      </c>
      <c r="L7" s="78">
        <v>3</v>
      </c>
      <c r="M7" s="78">
        <v>0</v>
      </c>
      <c r="N7" s="78">
        <v>5.0999999999999996</v>
      </c>
      <c r="O7" s="78">
        <v>5.6</v>
      </c>
      <c r="P7" s="120">
        <f>K7+L7-M7+(10-((N7+O7)/2))</f>
        <v>11.65</v>
      </c>
      <c r="Q7" s="78">
        <f>RANK(P7,P7:P80)</f>
        <v>22</v>
      </c>
      <c r="R7" s="122">
        <f>LARGE(P7:P14,1)+LARGE(P7:P14,2)+LARGE(P7:P14,3)</f>
        <v>47.750000000000007</v>
      </c>
      <c r="S7" s="127">
        <v>5.2</v>
      </c>
      <c r="T7" s="78">
        <v>4</v>
      </c>
      <c r="U7" s="78">
        <v>0</v>
      </c>
      <c r="V7" s="78">
        <v>3.7</v>
      </c>
      <c r="W7" s="78">
        <v>3.8</v>
      </c>
      <c r="X7" s="120">
        <f>S7+T7-U7+(10-((V7+W7)/2))</f>
        <v>15.45</v>
      </c>
      <c r="Y7" s="78">
        <f>RANK(X7,X7:X80)</f>
        <v>13</v>
      </c>
      <c r="Z7" s="146">
        <f>LARGE(X7:X14,1)+LARGE(X7:X14,2)+LARGE(X7:X14,3)</f>
        <v>54.7</v>
      </c>
      <c r="AA7" s="96" t="s">
        <v>5</v>
      </c>
      <c r="AB7" s="66" t="s">
        <v>6</v>
      </c>
      <c r="AC7" s="153">
        <f>H7+P7+X7</f>
        <v>42.349999999999994</v>
      </c>
      <c r="AD7" s="161">
        <f>RANK(AC7,AC7:AC80)</f>
        <v>14</v>
      </c>
      <c r="AE7" s="187" t="s">
        <v>13</v>
      </c>
      <c r="AF7" s="153">
        <f>J7+R7+Z7</f>
        <v>155.75</v>
      </c>
      <c r="AG7" s="178">
        <f>RANK(AF7,AF7:AF78)</f>
        <v>1</v>
      </c>
    </row>
    <row r="8" spans="1:33" ht="15.6" customHeight="1">
      <c r="A8" s="97"/>
      <c r="B8" s="67"/>
      <c r="C8" s="84"/>
      <c r="D8" s="15">
        <v>0</v>
      </c>
      <c r="E8" s="1">
        <v>10</v>
      </c>
      <c r="F8" s="1">
        <v>10</v>
      </c>
      <c r="G8" s="2">
        <f t="shared" ref="G8:G14" si="0">D8+(10-((E8+F8)/2))</f>
        <v>0</v>
      </c>
      <c r="H8" s="79"/>
      <c r="I8" s="79"/>
      <c r="J8" s="76"/>
      <c r="K8" s="126"/>
      <c r="L8" s="79"/>
      <c r="M8" s="79"/>
      <c r="N8" s="79"/>
      <c r="O8" s="79"/>
      <c r="P8" s="121"/>
      <c r="Q8" s="79"/>
      <c r="R8" s="123"/>
      <c r="S8" s="126"/>
      <c r="T8" s="79"/>
      <c r="U8" s="79"/>
      <c r="V8" s="79"/>
      <c r="W8" s="79"/>
      <c r="X8" s="121"/>
      <c r="Y8" s="79"/>
      <c r="Z8" s="147"/>
      <c r="AA8" s="97"/>
      <c r="AB8" s="67"/>
      <c r="AC8" s="154"/>
      <c r="AD8" s="162"/>
      <c r="AE8" s="188"/>
      <c r="AF8" s="154"/>
      <c r="AG8" s="179"/>
    </row>
    <row r="9" spans="1:33" ht="15.6" customHeight="1">
      <c r="A9" s="98" t="s">
        <v>7</v>
      </c>
      <c r="B9" s="68" t="s">
        <v>8</v>
      </c>
      <c r="C9" s="84"/>
      <c r="D9" s="15">
        <v>7.5</v>
      </c>
      <c r="E9" s="1">
        <v>1.8</v>
      </c>
      <c r="F9" s="1">
        <v>2</v>
      </c>
      <c r="G9" s="2">
        <f t="shared" si="0"/>
        <v>15.6</v>
      </c>
      <c r="H9" s="80">
        <f t="shared" ref="H9" si="1">LARGE(G9:G10,1)</f>
        <v>16.2</v>
      </c>
      <c r="I9" s="80">
        <f>RANK(H9,H7:H80)</f>
        <v>6</v>
      </c>
      <c r="J9" s="76"/>
      <c r="K9" s="125">
        <v>4.2</v>
      </c>
      <c r="L9" s="80">
        <v>4</v>
      </c>
      <c r="M9" s="80">
        <v>0</v>
      </c>
      <c r="N9" s="80">
        <v>3.5</v>
      </c>
      <c r="O9" s="80">
        <v>3.7</v>
      </c>
      <c r="P9" s="121">
        <f t="shared" ref="P9" si="2">K9+L9-M9+(10-((N9+O9)/2))</f>
        <v>14.6</v>
      </c>
      <c r="Q9" s="80">
        <f>RANK(P9,P7:P80)</f>
        <v>7</v>
      </c>
      <c r="R9" s="123"/>
      <c r="S9" s="125">
        <v>4.8</v>
      </c>
      <c r="T9" s="80">
        <v>4</v>
      </c>
      <c r="U9" s="80">
        <v>0</v>
      </c>
      <c r="V9" s="80">
        <v>1.3</v>
      </c>
      <c r="W9" s="80">
        <v>1.1000000000000001</v>
      </c>
      <c r="X9" s="121">
        <f t="shared" ref="X9" si="3">S9+T9-U9+(10-((V9+W9)/2))</f>
        <v>17.600000000000001</v>
      </c>
      <c r="Y9" s="80">
        <f>RANK(X9,X7:X80)</f>
        <v>4</v>
      </c>
      <c r="Z9" s="147"/>
      <c r="AA9" s="98" t="s">
        <v>7</v>
      </c>
      <c r="AB9" s="68" t="s">
        <v>8</v>
      </c>
      <c r="AC9" s="154">
        <f t="shared" ref="AC9" si="4">H9+P9+X9</f>
        <v>48.4</v>
      </c>
      <c r="AD9" s="163">
        <f>RANK(AC9,AC7:AC80)</f>
        <v>5</v>
      </c>
      <c r="AE9" s="188"/>
      <c r="AF9" s="154"/>
      <c r="AG9" s="179"/>
    </row>
    <row r="10" spans="1:33" ht="15.6" customHeight="1">
      <c r="A10" s="97"/>
      <c r="B10" s="67"/>
      <c r="C10" s="84"/>
      <c r="D10" s="15">
        <v>7.5</v>
      </c>
      <c r="E10" s="1">
        <v>1.4</v>
      </c>
      <c r="F10" s="1">
        <v>1.2</v>
      </c>
      <c r="G10" s="2">
        <f t="shared" si="0"/>
        <v>16.2</v>
      </c>
      <c r="H10" s="79"/>
      <c r="I10" s="79"/>
      <c r="J10" s="76"/>
      <c r="K10" s="126"/>
      <c r="L10" s="79"/>
      <c r="M10" s="79"/>
      <c r="N10" s="79"/>
      <c r="O10" s="79"/>
      <c r="P10" s="121"/>
      <c r="Q10" s="79"/>
      <c r="R10" s="123"/>
      <c r="S10" s="126"/>
      <c r="T10" s="79"/>
      <c r="U10" s="79"/>
      <c r="V10" s="79"/>
      <c r="W10" s="79"/>
      <c r="X10" s="121"/>
      <c r="Y10" s="79"/>
      <c r="Z10" s="147"/>
      <c r="AA10" s="97"/>
      <c r="AB10" s="67"/>
      <c r="AC10" s="154"/>
      <c r="AD10" s="162"/>
      <c r="AE10" s="188"/>
      <c r="AF10" s="154"/>
      <c r="AG10" s="179"/>
    </row>
    <row r="11" spans="1:33" ht="14.4" customHeight="1">
      <c r="A11" s="98" t="s">
        <v>9</v>
      </c>
      <c r="B11" s="68" t="s">
        <v>10</v>
      </c>
      <c r="C11" s="84"/>
      <c r="D11" s="15">
        <v>9.5</v>
      </c>
      <c r="E11" s="1">
        <v>0.5</v>
      </c>
      <c r="F11" s="1">
        <v>0.8</v>
      </c>
      <c r="G11" s="2">
        <f t="shared" si="0"/>
        <v>18.850000000000001</v>
      </c>
      <c r="H11" s="80">
        <f t="shared" ref="H11" si="5">LARGE(G11:G12,1)</f>
        <v>18.850000000000001</v>
      </c>
      <c r="I11" s="80">
        <f>RANK(H11,H7:H80)</f>
        <v>1</v>
      </c>
      <c r="J11" s="76"/>
      <c r="K11" s="125">
        <v>5.6</v>
      </c>
      <c r="L11" s="80">
        <v>4</v>
      </c>
      <c r="M11" s="80">
        <v>0</v>
      </c>
      <c r="N11" s="80">
        <v>2.4</v>
      </c>
      <c r="O11" s="80">
        <v>2.1</v>
      </c>
      <c r="P11" s="121">
        <f t="shared" ref="P11" si="6">K11+L11-M11+(10-((N11+O11)/2))</f>
        <v>17.350000000000001</v>
      </c>
      <c r="Q11" s="80">
        <f>RANK(P11,P7:P80)</f>
        <v>2</v>
      </c>
      <c r="R11" s="123"/>
      <c r="S11" s="125">
        <v>6.4</v>
      </c>
      <c r="T11" s="80">
        <v>4</v>
      </c>
      <c r="U11" s="80">
        <v>0</v>
      </c>
      <c r="V11" s="80">
        <v>1</v>
      </c>
      <c r="W11" s="80">
        <v>1.1000000000000001</v>
      </c>
      <c r="X11" s="121">
        <f t="shared" ref="X11" si="7">S11+T11-U11+(10-((V11+W11)/2))</f>
        <v>19.350000000000001</v>
      </c>
      <c r="Y11" s="80">
        <f>RANK(X11,X7:X80)</f>
        <v>1</v>
      </c>
      <c r="Z11" s="147"/>
      <c r="AA11" s="98" t="s">
        <v>9</v>
      </c>
      <c r="AB11" s="68" t="s">
        <v>10</v>
      </c>
      <c r="AC11" s="154">
        <f t="shared" ref="AC11" si="8">H11+P11+X11</f>
        <v>55.550000000000004</v>
      </c>
      <c r="AD11" s="163">
        <f>RANK(AC11,AC7:AC80)</f>
        <v>2</v>
      </c>
      <c r="AE11" s="188"/>
      <c r="AF11" s="154"/>
      <c r="AG11" s="179"/>
    </row>
    <row r="12" spans="1:33" ht="14.4" customHeight="1">
      <c r="A12" s="97"/>
      <c r="B12" s="67"/>
      <c r="C12" s="84"/>
      <c r="D12" s="15">
        <v>9.5</v>
      </c>
      <c r="E12" s="1">
        <v>1.2</v>
      </c>
      <c r="F12" s="1">
        <v>1.1000000000000001</v>
      </c>
      <c r="G12" s="2">
        <f t="shared" si="0"/>
        <v>18.350000000000001</v>
      </c>
      <c r="H12" s="79"/>
      <c r="I12" s="79"/>
      <c r="J12" s="76"/>
      <c r="K12" s="126"/>
      <c r="L12" s="79"/>
      <c r="M12" s="79"/>
      <c r="N12" s="79"/>
      <c r="O12" s="79"/>
      <c r="P12" s="121"/>
      <c r="Q12" s="79"/>
      <c r="R12" s="123"/>
      <c r="S12" s="126"/>
      <c r="T12" s="79"/>
      <c r="U12" s="79"/>
      <c r="V12" s="79"/>
      <c r="W12" s="79"/>
      <c r="X12" s="121"/>
      <c r="Y12" s="79"/>
      <c r="Z12" s="147"/>
      <c r="AA12" s="97"/>
      <c r="AB12" s="67"/>
      <c r="AC12" s="154"/>
      <c r="AD12" s="162"/>
      <c r="AE12" s="188"/>
      <c r="AF12" s="154"/>
      <c r="AG12" s="179"/>
    </row>
    <row r="13" spans="1:33" ht="14.4" customHeight="1">
      <c r="A13" s="98" t="s">
        <v>11</v>
      </c>
      <c r="B13" s="68" t="s">
        <v>12</v>
      </c>
      <c r="C13" s="84"/>
      <c r="D13" s="15">
        <v>9.5</v>
      </c>
      <c r="E13" s="1">
        <v>2.8</v>
      </c>
      <c r="F13" s="1">
        <v>3.2</v>
      </c>
      <c r="G13" s="2">
        <f t="shared" si="0"/>
        <v>16.5</v>
      </c>
      <c r="H13" s="80">
        <f t="shared" ref="H13" si="9">LARGE(G13:G14,1)</f>
        <v>18.25</v>
      </c>
      <c r="I13" s="80">
        <f>RANK(H13,H7:H80)</f>
        <v>3</v>
      </c>
      <c r="J13" s="76"/>
      <c r="K13" s="125">
        <v>4.8</v>
      </c>
      <c r="L13" s="80">
        <v>4</v>
      </c>
      <c r="M13" s="80">
        <v>0</v>
      </c>
      <c r="N13" s="80">
        <v>2.9</v>
      </c>
      <c r="O13" s="80">
        <v>3.1</v>
      </c>
      <c r="P13" s="121">
        <f t="shared" ref="P13" si="10">K13+L13-M13+(10-((N13+O13)/2))</f>
        <v>15.8</v>
      </c>
      <c r="Q13" s="80">
        <f>RANK(P13,P7:P80)</f>
        <v>4</v>
      </c>
      <c r="R13" s="123"/>
      <c r="S13" s="125">
        <v>5.4</v>
      </c>
      <c r="T13" s="80">
        <v>4</v>
      </c>
      <c r="U13" s="80">
        <v>0</v>
      </c>
      <c r="V13" s="80">
        <v>1.7</v>
      </c>
      <c r="W13" s="80">
        <v>1.6</v>
      </c>
      <c r="X13" s="121">
        <f t="shared" ref="X13" si="11">S13+T13-U13+(10-((V13+W13)/2))</f>
        <v>17.75</v>
      </c>
      <c r="Y13" s="80">
        <f>RANK(X13,X7:X80)</f>
        <v>3</v>
      </c>
      <c r="Z13" s="147"/>
      <c r="AA13" s="98" t="s">
        <v>11</v>
      </c>
      <c r="AB13" s="68" t="s">
        <v>12</v>
      </c>
      <c r="AC13" s="154">
        <f t="shared" ref="AC13" si="12">H13+P13+X13</f>
        <v>51.8</v>
      </c>
      <c r="AD13" s="163">
        <f>RANK(AC13,AC7:AC80)</f>
        <v>3</v>
      </c>
      <c r="AE13" s="188"/>
      <c r="AF13" s="154"/>
      <c r="AG13" s="179"/>
    </row>
    <row r="14" spans="1:33" ht="14.4" customHeight="1" thickBot="1">
      <c r="A14" s="99"/>
      <c r="B14" s="82"/>
      <c r="C14" s="85"/>
      <c r="D14" s="16">
        <v>9.5</v>
      </c>
      <c r="E14" s="7">
        <v>1.4</v>
      </c>
      <c r="F14" s="7">
        <v>1.1000000000000001</v>
      </c>
      <c r="G14" s="8">
        <f t="shared" si="0"/>
        <v>18.25</v>
      </c>
      <c r="H14" s="81"/>
      <c r="I14" s="81"/>
      <c r="J14" s="77"/>
      <c r="K14" s="132"/>
      <c r="L14" s="81"/>
      <c r="M14" s="81"/>
      <c r="N14" s="81"/>
      <c r="O14" s="81"/>
      <c r="P14" s="128"/>
      <c r="Q14" s="81"/>
      <c r="R14" s="124"/>
      <c r="S14" s="132"/>
      <c r="T14" s="81"/>
      <c r="U14" s="81"/>
      <c r="V14" s="81"/>
      <c r="W14" s="81"/>
      <c r="X14" s="128"/>
      <c r="Y14" s="81"/>
      <c r="Z14" s="148"/>
      <c r="AA14" s="99"/>
      <c r="AB14" s="82"/>
      <c r="AC14" s="155"/>
      <c r="AD14" s="164"/>
      <c r="AE14" s="189"/>
      <c r="AF14" s="155"/>
      <c r="AG14" s="180"/>
    </row>
    <row r="15" spans="1:33" ht="15.6" customHeight="1">
      <c r="A15" s="93" t="s">
        <v>23</v>
      </c>
      <c r="B15" s="90" t="s">
        <v>24</v>
      </c>
      <c r="C15" s="92" t="s">
        <v>22</v>
      </c>
      <c r="D15" s="20">
        <v>6.5</v>
      </c>
      <c r="E15" s="21">
        <v>1.1000000000000001</v>
      </c>
      <c r="F15" s="21">
        <v>1.3</v>
      </c>
      <c r="G15" s="22">
        <f>D15+(10-((E15+F15)/2))</f>
        <v>15.3</v>
      </c>
      <c r="H15" s="91">
        <f>LARGE(G15:G16,1)</f>
        <v>15.3</v>
      </c>
      <c r="I15" s="91">
        <f>RANK(H15,H7:H80)</f>
        <v>13</v>
      </c>
      <c r="J15" s="76">
        <f>LARGE(H15:H22,1)+LARGE(H15:H22,2)+LARGE(H15:H22,3)</f>
        <v>45.400000000000006</v>
      </c>
      <c r="K15" s="133">
        <v>3.8</v>
      </c>
      <c r="L15" s="91">
        <v>4</v>
      </c>
      <c r="M15" s="91">
        <v>0</v>
      </c>
      <c r="N15" s="91">
        <v>2.8</v>
      </c>
      <c r="O15" s="91">
        <v>3.2</v>
      </c>
      <c r="P15" s="89">
        <f t="shared" ref="P15" si="13">K15+L15-M15+(10-((N15+O15)/2))</f>
        <v>14.8</v>
      </c>
      <c r="Q15" s="91">
        <f>RANK(P15,P7:P80)</f>
        <v>6</v>
      </c>
      <c r="R15" s="123">
        <f>LARGE(P15:P22,1)+LARGE(P15:P22,2)+LARGE(P15:P22,3)</f>
        <v>43.6</v>
      </c>
      <c r="S15" s="133">
        <v>3.2</v>
      </c>
      <c r="T15" s="91">
        <v>4</v>
      </c>
      <c r="U15" s="91">
        <v>0</v>
      </c>
      <c r="V15" s="91">
        <v>3.5</v>
      </c>
      <c r="W15" s="91">
        <v>3</v>
      </c>
      <c r="X15" s="89">
        <f t="shared" ref="X15" si="14">S15+T15-U15+(10-((V15+W15)/2))</f>
        <v>13.95</v>
      </c>
      <c r="Y15" s="91">
        <f>RANK(X15,X7:X80)</f>
        <v>21</v>
      </c>
      <c r="Z15" s="147">
        <f>LARGE(X15:X22,1)+LARGE(X15:X22,2)+LARGE(X15:X22,3)</f>
        <v>48</v>
      </c>
      <c r="AA15" s="93" t="s">
        <v>23</v>
      </c>
      <c r="AB15" s="90" t="s">
        <v>24</v>
      </c>
      <c r="AC15" s="165">
        <f>H15+P15+X15</f>
        <v>44.05</v>
      </c>
      <c r="AD15" s="160">
        <f>RANK(AC15,AC7:AC80)</f>
        <v>9</v>
      </c>
      <c r="AE15" s="190" t="s">
        <v>22</v>
      </c>
      <c r="AF15" s="181">
        <f>J15+R15+Z15</f>
        <v>137</v>
      </c>
      <c r="AG15" s="206">
        <f>RANK(AF15,AF7:AF78)</f>
        <v>3</v>
      </c>
    </row>
    <row r="16" spans="1:33" ht="15.6" customHeight="1">
      <c r="A16" s="94"/>
      <c r="B16" s="87"/>
      <c r="C16" s="92"/>
      <c r="D16" s="23">
        <v>6.5</v>
      </c>
      <c r="E16" s="24">
        <v>1.2</v>
      </c>
      <c r="F16" s="24">
        <v>1.7</v>
      </c>
      <c r="G16" s="25">
        <f t="shared" ref="G16:G22" si="15">D16+(10-((E16+F16)/2))</f>
        <v>15.05</v>
      </c>
      <c r="H16" s="89"/>
      <c r="I16" s="89"/>
      <c r="J16" s="76"/>
      <c r="K16" s="134"/>
      <c r="L16" s="89"/>
      <c r="M16" s="89"/>
      <c r="N16" s="89"/>
      <c r="O16" s="89"/>
      <c r="P16" s="129"/>
      <c r="Q16" s="89"/>
      <c r="R16" s="123"/>
      <c r="S16" s="134"/>
      <c r="T16" s="89"/>
      <c r="U16" s="89"/>
      <c r="V16" s="89"/>
      <c r="W16" s="89"/>
      <c r="X16" s="129"/>
      <c r="Y16" s="89"/>
      <c r="Z16" s="147"/>
      <c r="AA16" s="94"/>
      <c r="AB16" s="87"/>
      <c r="AC16" s="156"/>
      <c r="AD16" s="158"/>
      <c r="AE16" s="191"/>
      <c r="AF16" s="156"/>
      <c r="AG16" s="207"/>
    </row>
    <row r="17" spans="1:33" ht="15.6" customHeight="1">
      <c r="A17" s="95" t="s">
        <v>25</v>
      </c>
      <c r="B17" s="86" t="s">
        <v>26</v>
      </c>
      <c r="C17" s="92"/>
      <c r="D17" s="23">
        <v>0</v>
      </c>
      <c r="E17" s="24">
        <v>10</v>
      </c>
      <c r="F17" s="24">
        <v>10</v>
      </c>
      <c r="G17" s="25">
        <f t="shared" si="15"/>
        <v>0</v>
      </c>
      <c r="H17" s="88">
        <f t="shared" ref="H17" si="16">LARGE(G17:G18,1)</f>
        <v>15.05</v>
      </c>
      <c r="I17" s="88">
        <f>RANK(H17,H7:H80)</f>
        <v>19</v>
      </c>
      <c r="J17" s="76"/>
      <c r="K17" s="135">
        <v>4.8</v>
      </c>
      <c r="L17" s="88">
        <v>3</v>
      </c>
      <c r="M17" s="88">
        <v>0</v>
      </c>
      <c r="N17" s="88">
        <v>4.9000000000000004</v>
      </c>
      <c r="O17" s="88">
        <v>4.9000000000000004</v>
      </c>
      <c r="P17" s="129">
        <f t="shared" ref="P17" si="17">K17+L17-M17+(10-((N17+O17)/2))</f>
        <v>12.899999999999999</v>
      </c>
      <c r="Q17" s="88">
        <f>RANK(P17,P7:P80)</f>
        <v>17</v>
      </c>
      <c r="R17" s="123"/>
      <c r="S17" s="135">
        <v>4.5999999999999996</v>
      </c>
      <c r="T17" s="88">
        <v>4</v>
      </c>
      <c r="U17" s="88">
        <v>0</v>
      </c>
      <c r="V17" s="88">
        <v>3.7</v>
      </c>
      <c r="W17" s="88">
        <v>3.7</v>
      </c>
      <c r="X17" s="129">
        <f t="shared" ref="X17" si="18">S17+T17-U17+(10-((V17+W17)/2))</f>
        <v>14.899999999999999</v>
      </c>
      <c r="Y17" s="88">
        <f>RANK(X17,X7:X80)</f>
        <v>17</v>
      </c>
      <c r="Z17" s="147"/>
      <c r="AA17" s="95" t="s">
        <v>25</v>
      </c>
      <c r="AB17" s="86" t="s">
        <v>26</v>
      </c>
      <c r="AC17" s="156">
        <f t="shared" ref="AC17" si="19">H17+P17+X17</f>
        <v>42.849999999999994</v>
      </c>
      <c r="AD17" s="157">
        <f>RANK(AC17,AC7:AC80)</f>
        <v>12</v>
      </c>
      <c r="AE17" s="191"/>
      <c r="AF17" s="156"/>
      <c r="AG17" s="207"/>
    </row>
    <row r="18" spans="1:33" ht="15.6" customHeight="1">
      <c r="A18" s="94"/>
      <c r="B18" s="87"/>
      <c r="C18" s="92"/>
      <c r="D18" s="23">
        <v>6.5</v>
      </c>
      <c r="E18" s="24">
        <v>1.6</v>
      </c>
      <c r="F18" s="24">
        <v>1.3</v>
      </c>
      <c r="G18" s="25">
        <f t="shared" si="15"/>
        <v>15.05</v>
      </c>
      <c r="H18" s="89"/>
      <c r="I18" s="89"/>
      <c r="J18" s="76"/>
      <c r="K18" s="134"/>
      <c r="L18" s="89"/>
      <c r="M18" s="89"/>
      <c r="N18" s="89"/>
      <c r="O18" s="89"/>
      <c r="P18" s="129"/>
      <c r="Q18" s="89"/>
      <c r="R18" s="123"/>
      <c r="S18" s="134"/>
      <c r="T18" s="89"/>
      <c r="U18" s="89"/>
      <c r="V18" s="89"/>
      <c r="W18" s="89"/>
      <c r="X18" s="129"/>
      <c r="Y18" s="89"/>
      <c r="Z18" s="147"/>
      <c r="AA18" s="94"/>
      <c r="AB18" s="87"/>
      <c r="AC18" s="156"/>
      <c r="AD18" s="158"/>
      <c r="AE18" s="191"/>
      <c r="AF18" s="156"/>
      <c r="AG18" s="207"/>
    </row>
    <row r="19" spans="1:33">
      <c r="A19" s="95" t="s">
        <v>25</v>
      </c>
      <c r="B19" s="86" t="s">
        <v>27</v>
      </c>
      <c r="C19" s="92"/>
      <c r="D19" s="23">
        <v>6.5</v>
      </c>
      <c r="E19" s="24">
        <v>2.2999999999999998</v>
      </c>
      <c r="F19" s="24">
        <v>2.7</v>
      </c>
      <c r="G19" s="25">
        <f t="shared" si="15"/>
        <v>14</v>
      </c>
      <c r="H19" s="88">
        <f t="shared" ref="H19" si="20">LARGE(G19:G20,1)</f>
        <v>14</v>
      </c>
      <c r="I19" s="88">
        <f>RANK(H19,H7:H80)</f>
        <v>30</v>
      </c>
      <c r="J19" s="76"/>
      <c r="K19" s="135">
        <v>4.4000000000000004</v>
      </c>
      <c r="L19" s="88">
        <v>4</v>
      </c>
      <c r="M19" s="88">
        <v>0</v>
      </c>
      <c r="N19" s="88">
        <v>2.4</v>
      </c>
      <c r="O19" s="88">
        <v>2.6</v>
      </c>
      <c r="P19" s="129">
        <f t="shared" ref="P19" si="21">K19+L19-M19+(10-((N19+O19)/2))</f>
        <v>15.9</v>
      </c>
      <c r="Q19" s="88">
        <f>RANK(P19,P7:P80)</f>
        <v>3</v>
      </c>
      <c r="R19" s="123"/>
      <c r="S19" s="135">
        <v>4</v>
      </c>
      <c r="T19" s="88">
        <v>4</v>
      </c>
      <c r="U19" s="88">
        <v>0</v>
      </c>
      <c r="V19" s="88">
        <v>1.3</v>
      </c>
      <c r="W19" s="88">
        <v>1.2</v>
      </c>
      <c r="X19" s="129">
        <f t="shared" ref="X19" si="22">S19+T19-U19+(10-((V19+W19)/2))</f>
        <v>16.75</v>
      </c>
      <c r="Y19" s="88">
        <f>RANK(X19,X7:X80)</f>
        <v>6</v>
      </c>
      <c r="Z19" s="147"/>
      <c r="AA19" s="95" t="s">
        <v>25</v>
      </c>
      <c r="AB19" s="86" t="s">
        <v>27</v>
      </c>
      <c r="AC19" s="156">
        <f t="shared" ref="AC19" si="23">H19+P19+X19</f>
        <v>46.65</v>
      </c>
      <c r="AD19" s="157">
        <f>RANK(AC19,AC7:AC80)</f>
        <v>7</v>
      </c>
      <c r="AE19" s="191"/>
      <c r="AF19" s="156"/>
      <c r="AG19" s="207"/>
    </row>
    <row r="20" spans="1:33">
      <c r="A20" s="94"/>
      <c r="B20" s="87"/>
      <c r="C20" s="92"/>
      <c r="D20" s="23">
        <v>0</v>
      </c>
      <c r="E20" s="24">
        <v>10</v>
      </c>
      <c r="F20" s="24">
        <v>10</v>
      </c>
      <c r="G20" s="25">
        <f t="shared" si="15"/>
        <v>0</v>
      </c>
      <c r="H20" s="89"/>
      <c r="I20" s="89"/>
      <c r="J20" s="76"/>
      <c r="K20" s="134"/>
      <c r="L20" s="89"/>
      <c r="M20" s="89"/>
      <c r="N20" s="89"/>
      <c r="O20" s="89"/>
      <c r="P20" s="129"/>
      <c r="Q20" s="89"/>
      <c r="R20" s="123"/>
      <c r="S20" s="134"/>
      <c r="T20" s="89"/>
      <c r="U20" s="89"/>
      <c r="V20" s="89"/>
      <c r="W20" s="89"/>
      <c r="X20" s="129"/>
      <c r="Y20" s="89"/>
      <c r="Z20" s="147"/>
      <c r="AA20" s="94"/>
      <c r="AB20" s="87"/>
      <c r="AC20" s="156"/>
      <c r="AD20" s="158"/>
      <c r="AE20" s="191"/>
      <c r="AF20" s="156"/>
      <c r="AG20" s="207"/>
    </row>
    <row r="21" spans="1:33">
      <c r="A21" s="95" t="s">
        <v>28</v>
      </c>
      <c r="B21" s="86" t="s">
        <v>29</v>
      </c>
      <c r="C21" s="92"/>
      <c r="D21" s="23">
        <v>6.5</v>
      </c>
      <c r="E21" s="24">
        <v>2</v>
      </c>
      <c r="F21" s="24">
        <v>1.5</v>
      </c>
      <c r="G21" s="25">
        <f t="shared" si="15"/>
        <v>14.75</v>
      </c>
      <c r="H21" s="88">
        <f t="shared" ref="H21" si="24">LARGE(G21:G22,1)</f>
        <v>15.05</v>
      </c>
      <c r="I21" s="88">
        <f>RANK(H21,H7:H80)</f>
        <v>19</v>
      </c>
      <c r="J21" s="76"/>
      <c r="K21" s="135">
        <v>2.2000000000000002</v>
      </c>
      <c r="L21" s="88">
        <v>2</v>
      </c>
      <c r="M21" s="88">
        <v>4</v>
      </c>
      <c r="N21" s="88">
        <v>3.6</v>
      </c>
      <c r="O21" s="88">
        <v>3.3</v>
      </c>
      <c r="P21" s="129">
        <f t="shared" ref="P21" si="25">K21+L21-M21+(10-((N21+O21)/2))</f>
        <v>6.75</v>
      </c>
      <c r="Q21" s="88">
        <f>RANK(P21,P7:P80)</f>
        <v>33</v>
      </c>
      <c r="R21" s="123"/>
      <c r="S21" s="135">
        <v>3.6</v>
      </c>
      <c r="T21" s="88">
        <v>4</v>
      </c>
      <c r="U21" s="88">
        <v>0</v>
      </c>
      <c r="V21" s="88">
        <v>1.5</v>
      </c>
      <c r="W21" s="88">
        <v>1</v>
      </c>
      <c r="X21" s="129">
        <f t="shared" ref="X21" si="26">S21+T21-U21+(10-((V21+W21)/2))</f>
        <v>16.350000000000001</v>
      </c>
      <c r="Y21" s="88">
        <f>RANK(X21,X7:X80)</f>
        <v>9</v>
      </c>
      <c r="Z21" s="147"/>
      <c r="AA21" s="95" t="s">
        <v>28</v>
      </c>
      <c r="AB21" s="86" t="s">
        <v>29</v>
      </c>
      <c r="AC21" s="156">
        <f t="shared" ref="AC21" si="27">H21+P21+X21</f>
        <v>38.150000000000006</v>
      </c>
      <c r="AD21" s="157">
        <f>RANK(AC21,AC7:AC80)</f>
        <v>26</v>
      </c>
      <c r="AE21" s="191"/>
      <c r="AF21" s="156"/>
      <c r="AG21" s="207"/>
    </row>
    <row r="22" spans="1:33" ht="15" thickBot="1">
      <c r="A22" s="93"/>
      <c r="B22" s="90"/>
      <c r="C22" s="92"/>
      <c r="D22" s="27">
        <v>6.5</v>
      </c>
      <c r="E22" s="26">
        <v>1.4</v>
      </c>
      <c r="F22" s="26">
        <v>1.5</v>
      </c>
      <c r="G22" s="28">
        <f t="shared" si="15"/>
        <v>15.05</v>
      </c>
      <c r="H22" s="91"/>
      <c r="I22" s="91"/>
      <c r="J22" s="76"/>
      <c r="K22" s="133"/>
      <c r="L22" s="91"/>
      <c r="M22" s="91"/>
      <c r="N22" s="91"/>
      <c r="O22" s="91"/>
      <c r="P22" s="88"/>
      <c r="Q22" s="91"/>
      <c r="R22" s="123"/>
      <c r="S22" s="133"/>
      <c r="T22" s="91"/>
      <c r="U22" s="91"/>
      <c r="V22" s="91"/>
      <c r="W22" s="91"/>
      <c r="X22" s="88"/>
      <c r="Y22" s="91"/>
      <c r="Z22" s="147"/>
      <c r="AA22" s="93"/>
      <c r="AB22" s="90"/>
      <c r="AC22" s="159"/>
      <c r="AD22" s="160"/>
      <c r="AE22" s="192"/>
      <c r="AF22" s="182"/>
      <c r="AG22" s="208"/>
    </row>
    <row r="23" spans="1:33" ht="14.4" customHeight="1">
      <c r="A23" s="96" t="s">
        <v>25</v>
      </c>
      <c r="B23" s="66" t="s">
        <v>31</v>
      </c>
      <c r="C23" s="83" t="s">
        <v>30</v>
      </c>
      <c r="D23" s="14">
        <v>7.5</v>
      </c>
      <c r="E23" s="5">
        <v>2.5</v>
      </c>
      <c r="F23" s="5">
        <v>2.4</v>
      </c>
      <c r="G23" s="6">
        <f>D23+(10-((E23+F23)/2))</f>
        <v>15.05</v>
      </c>
      <c r="H23" s="78">
        <f>LARGE(G23:G24,1)</f>
        <v>15.05</v>
      </c>
      <c r="I23" s="78">
        <f>RANK(H23,H7:H80)</f>
        <v>19</v>
      </c>
      <c r="J23" s="75">
        <f>LARGE(H23:H30,1)+LARGE(H23:H30,2)+LARGE(H23:H30,3)</f>
        <v>45.55</v>
      </c>
      <c r="K23" s="127">
        <v>4.2</v>
      </c>
      <c r="L23" s="78">
        <v>4</v>
      </c>
      <c r="M23" s="78">
        <v>0</v>
      </c>
      <c r="N23" s="78">
        <v>6.9</v>
      </c>
      <c r="O23" s="78">
        <v>7.2</v>
      </c>
      <c r="P23" s="120">
        <f t="shared" ref="P23" si="28">K23+L23-M23+(10-((N23+O23)/2))</f>
        <v>11.149999999999999</v>
      </c>
      <c r="Q23" s="78">
        <f>RANK(P23,P7:P80)</f>
        <v>23</v>
      </c>
      <c r="R23" s="122">
        <f>LARGE(P23:P30,1)+LARGE(P23:P30,2)+LARGE(P23:P30,3)</f>
        <v>37.349999999999994</v>
      </c>
      <c r="S23" s="127">
        <v>3.8</v>
      </c>
      <c r="T23" s="78">
        <v>4</v>
      </c>
      <c r="U23" s="78">
        <v>0</v>
      </c>
      <c r="V23" s="78">
        <v>2.1</v>
      </c>
      <c r="W23" s="78">
        <v>2.4</v>
      </c>
      <c r="X23" s="120">
        <f t="shared" ref="X23" si="29">S23+T23-U23+(10-((V23+W23)/2))</f>
        <v>15.55</v>
      </c>
      <c r="Y23" s="78">
        <f>RANK(X23,X7:X80)</f>
        <v>12</v>
      </c>
      <c r="Z23" s="146">
        <f>LARGE(X23:X30,1)+LARGE(X23:X30,2)+LARGE(X23:X30,3)</f>
        <v>43</v>
      </c>
      <c r="AA23" s="96" t="s">
        <v>25</v>
      </c>
      <c r="AB23" s="66" t="s">
        <v>31</v>
      </c>
      <c r="AC23" s="170">
        <f>H23+P23+X23</f>
        <v>41.75</v>
      </c>
      <c r="AD23" s="171">
        <f>RANK(AC23,AC7:AC80)</f>
        <v>15</v>
      </c>
      <c r="AE23" s="187" t="s">
        <v>30</v>
      </c>
      <c r="AF23" s="153">
        <f>J23+R23+Z23</f>
        <v>125.89999999999999</v>
      </c>
      <c r="AG23" s="178">
        <f>RANK(AF23,AF7:AF78)</f>
        <v>4</v>
      </c>
    </row>
    <row r="24" spans="1:33" ht="14.4" customHeight="1">
      <c r="A24" s="97"/>
      <c r="B24" s="67"/>
      <c r="C24" s="84"/>
      <c r="D24" s="15">
        <v>6.5</v>
      </c>
      <c r="E24" s="1">
        <v>2</v>
      </c>
      <c r="F24" s="1">
        <v>2.2000000000000002</v>
      </c>
      <c r="G24" s="2">
        <f t="shared" ref="G24:G30" si="30">D24+(10-((E24+F24)/2))</f>
        <v>14.4</v>
      </c>
      <c r="H24" s="79"/>
      <c r="I24" s="79"/>
      <c r="J24" s="76"/>
      <c r="K24" s="126"/>
      <c r="L24" s="79"/>
      <c r="M24" s="79"/>
      <c r="N24" s="79"/>
      <c r="O24" s="79"/>
      <c r="P24" s="121"/>
      <c r="Q24" s="79"/>
      <c r="R24" s="123"/>
      <c r="S24" s="126"/>
      <c r="T24" s="79"/>
      <c r="U24" s="79"/>
      <c r="V24" s="79"/>
      <c r="W24" s="79"/>
      <c r="X24" s="121"/>
      <c r="Y24" s="79"/>
      <c r="Z24" s="147"/>
      <c r="AA24" s="97"/>
      <c r="AB24" s="67"/>
      <c r="AC24" s="166"/>
      <c r="AD24" s="172"/>
      <c r="AE24" s="188"/>
      <c r="AF24" s="154"/>
      <c r="AG24" s="179"/>
    </row>
    <row r="25" spans="1:33" ht="14.4" customHeight="1">
      <c r="A25" s="98" t="s">
        <v>32</v>
      </c>
      <c r="B25" s="68" t="s">
        <v>33</v>
      </c>
      <c r="C25" s="84"/>
      <c r="D25" s="15">
        <v>7.5</v>
      </c>
      <c r="E25" s="1">
        <v>1.9</v>
      </c>
      <c r="F25" s="1">
        <v>1.6</v>
      </c>
      <c r="G25" s="2">
        <f t="shared" si="30"/>
        <v>15.75</v>
      </c>
      <c r="H25" s="80">
        <f t="shared" ref="H25" si="31">LARGE(G25:G26,1)</f>
        <v>15.75</v>
      </c>
      <c r="I25" s="80">
        <f>RANK(H25,H7:H80)</f>
        <v>11</v>
      </c>
      <c r="J25" s="76"/>
      <c r="K25" s="125">
        <v>3.6</v>
      </c>
      <c r="L25" s="80">
        <v>4</v>
      </c>
      <c r="M25" s="80">
        <v>0</v>
      </c>
      <c r="N25" s="80">
        <v>3</v>
      </c>
      <c r="O25" s="80">
        <v>3.2</v>
      </c>
      <c r="P25" s="121">
        <f t="shared" ref="P25" si="32">K25+L25-M25+(10-((N25+O25)/2))</f>
        <v>14.5</v>
      </c>
      <c r="Q25" s="80">
        <f>RANK(P25,P7:P80)</f>
        <v>8</v>
      </c>
      <c r="R25" s="123"/>
      <c r="S25" s="125">
        <v>4</v>
      </c>
      <c r="T25" s="80">
        <v>3</v>
      </c>
      <c r="U25" s="80">
        <v>0</v>
      </c>
      <c r="V25" s="80">
        <v>3.9</v>
      </c>
      <c r="W25" s="80">
        <v>3.2</v>
      </c>
      <c r="X25" s="121">
        <f t="shared" ref="X25" si="33">S25+T25-U25+(10-((V25+W25)/2))</f>
        <v>13.45</v>
      </c>
      <c r="Y25" s="80">
        <f>RANK(X25,X7:X80)</f>
        <v>24</v>
      </c>
      <c r="Z25" s="147"/>
      <c r="AA25" s="98" t="s">
        <v>32</v>
      </c>
      <c r="AB25" s="68" t="s">
        <v>33</v>
      </c>
      <c r="AC25" s="166">
        <f t="shared" ref="AC25" si="34">H25+P25+X25</f>
        <v>43.7</v>
      </c>
      <c r="AD25" s="168">
        <f>RANK(AC25,AC7:AC80)</f>
        <v>11</v>
      </c>
      <c r="AE25" s="188"/>
      <c r="AF25" s="154"/>
      <c r="AG25" s="179"/>
    </row>
    <row r="26" spans="1:33" ht="14.4" customHeight="1">
      <c r="A26" s="97"/>
      <c r="B26" s="67"/>
      <c r="C26" s="84"/>
      <c r="D26" s="15">
        <v>6.5</v>
      </c>
      <c r="E26" s="1">
        <v>2</v>
      </c>
      <c r="F26" s="1">
        <v>2.2999999999999998</v>
      </c>
      <c r="G26" s="2">
        <f t="shared" si="30"/>
        <v>14.35</v>
      </c>
      <c r="H26" s="79"/>
      <c r="I26" s="79"/>
      <c r="J26" s="76"/>
      <c r="K26" s="126"/>
      <c r="L26" s="79"/>
      <c r="M26" s="79"/>
      <c r="N26" s="79"/>
      <c r="O26" s="79"/>
      <c r="P26" s="121"/>
      <c r="Q26" s="79"/>
      <c r="R26" s="123"/>
      <c r="S26" s="126"/>
      <c r="T26" s="79"/>
      <c r="U26" s="79"/>
      <c r="V26" s="79"/>
      <c r="W26" s="79"/>
      <c r="X26" s="121"/>
      <c r="Y26" s="79"/>
      <c r="Z26" s="147"/>
      <c r="AA26" s="97"/>
      <c r="AB26" s="67"/>
      <c r="AC26" s="166"/>
      <c r="AD26" s="172"/>
      <c r="AE26" s="188"/>
      <c r="AF26" s="154"/>
      <c r="AG26" s="179"/>
    </row>
    <row r="27" spans="1:33" ht="14.4" customHeight="1">
      <c r="A27" s="98" t="s">
        <v>34</v>
      </c>
      <c r="B27" s="68" t="s">
        <v>35</v>
      </c>
      <c r="C27" s="84"/>
      <c r="D27" s="15">
        <v>6.5</v>
      </c>
      <c r="E27" s="1">
        <v>1.6</v>
      </c>
      <c r="F27" s="1">
        <v>1.9</v>
      </c>
      <c r="G27" s="2">
        <f t="shared" si="30"/>
        <v>14.75</v>
      </c>
      <c r="H27" s="80">
        <f t="shared" ref="H27" si="35">LARGE(G27:G28,1)</f>
        <v>14.75</v>
      </c>
      <c r="I27" s="80">
        <f>RANK(H27,H7:H80)</f>
        <v>23</v>
      </c>
      <c r="J27" s="76"/>
      <c r="K27" s="125">
        <v>3.2</v>
      </c>
      <c r="L27" s="80">
        <v>4</v>
      </c>
      <c r="M27" s="80">
        <v>0</v>
      </c>
      <c r="N27" s="80">
        <v>5.4</v>
      </c>
      <c r="O27" s="80">
        <v>5.6</v>
      </c>
      <c r="P27" s="121">
        <f t="shared" ref="P27" si="36">K27+L27-M27+(10-((N27+O27)/2))</f>
        <v>11.7</v>
      </c>
      <c r="Q27" s="80">
        <f>RANK(P27,P7:P80)</f>
        <v>21</v>
      </c>
      <c r="R27" s="123"/>
      <c r="S27" s="125">
        <v>4</v>
      </c>
      <c r="T27" s="80">
        <v>3</v>
      </c>
      <c r="U27" s="80">
        <v>0</v>
      </c>
      <c r="V27" s="80">
        <v>3.2</v>
      </c>
      <c r="W27" s="80">
        <v>2.8</v>
      </c>
      <c r="X27" s="121">
        <f t="shared" ref="X27" si="37">S27+T27-U27+(10-((V27+W27)/2))</f>
        <v>14</v>
      </c>
      <c r="Y27" s="80">
        <f>RANK(X27,X7:X80)</f>
        <v>20</v>
      </c>
      <c r="Z27" s="147"/>
      <c r="AA27" s="98" t="s">
        <v>34</v>
      </c>
      <c r="AB27" s="68" t="s">
        <v>35</v>
      </c>
      <c r="AC27" s="166">
        <f t="shared" ref="AC27" si="38">H27+P27+X27</f>
        <v>40.450000000000003</v>
      </c>
      <c r="AD27" s="168">
        <f>RANK(AC27,AC7:AC80)</f>
        <v>19</v>
      </c>
      <c r="AE27" s="188"/>
      <c r="AF27" s="154"/>
      <c r="AG27" s="179"/>
    </row>
    <row r="28" spans="1:33" ht="14.4" customHeight="1">
      <c r="A28" s="97"/>
      <c r="B28" s="67"/>
      <c r="C28" s="84"/>
      <c r="D28" s="15">
        <v>6.5</v>
      </c>
      <c r="E28" s="1">
        <v>2.1</v>
      </c>
      <c r="F28" s="1">
        <v>2.5</v>
      </c>
      <c r="G28" s="2">
        <f t="shared" si="30"/>
        <v>14.2</v>
      </c>
      <c r="H28" s="79"/>
      <c r="I28" s="79"/>
      <c r="J28" s="76"/>
      <c r="K28" s="126"/>
      <c r="L28" s="79"/>
      <c r="M28" s="79"/>
      <c r="N28" s="79"/>
      <c r="O28" s="79"/>
      <c r="P28" s="121"/>
      <c r="Q28" s="79"/>
      <c r="R28" s="123"/>
      <c r="S28" s="126"/>
      <c r="T28" s="79"/>
      <c r="U28" s="79"/>
      <c r="V28" s="79"/>
      <c r="W28" s="79"/>
      <c r="X28" s="121"/>
      <c r="Y28" s="79"/>
      <c r="Z28" s="147"/>
      <c r="AA28" s="97"/>
      <c r="AB28" s="67"/>
      <c r="AC28" s="166"/>
      <c r="AD28" s="172"/>
      <c r="AE28" s="188"/>
      <c r="AF28" s="154"/>
      <c r="AG28" s="179"/>
    </row>
    <row r="29" spans="1:33" ht="14.4" customHeight="1">
      <c r="A29" s="98" t="s">
        <v>36</v>
      </c>
      <c r="B29" s="68" t="s">
        <v>37</v>
      </c>
      <c r="C29" s="84"/>
      <c r="D29" s="15">
        <v>6.5</v>
      </c>
      <c r="E29" s="1">
        <v>2.4</v>
      </c>
      <c r="F29" s="1">
        <v>2.5</v>
      </c>
      <c r="G29" s="2">
        <f t="shared" si="30"/>
        <v>14.05</v>
      </c>
      <c r="H29" s="80">
        <f t="shared" ref="H29" si="39">LARGE(G29:G30,1)</f>
        <v>14.05</v>
      </c>
      <c r="I29" s="80">
        <f>RANK(H29,H7:H80)</f>
        <v>28</v>
      </c>
      <c r="J29" s="76"/>
      <c r="K29" s="136">
        <v>3.2</v>
      </c>
      <c r="L29" s="112">
        <v>2</v>
      </c>
      <c r="M29" s="112">
        <v>2</v>
      </c>
      <c r="N29" s="112">
        <v>4.7</v>
      </c>
      <c r="O29" s="112">
        <v>4.8</v>
      </c>
      <c r="P29" s="121">
        <f t="shared" ref="P29" si="40">K29+L29-M29+(10-((N29+O29)/2))</f>
        <v>8.4499999999999993</v>
      </c>
      <c r="Q29" s="80">
        <f>RANK(P29,P7:P80)</f>
        <v>29</v>
      </c>
      <c r="R29" s="123"/>
      <c r="S29" s="125">
        <v>2.6</v>
      </c>
      <c r="T29" s="80">
        <v>4</v>
      </c>
      <c r="U29" s="80">
        <v>0</v>
      </c>
      <c r="V29" s="80">
        <v>3.9</v>
      </c>
      <c r="W29" s="80">
        <v>3.3</v>
      </c>
      <c r="X29" s="121">
        <f t="shared" ref="X29" si="41">S29+T29-U29+(10-((V29+W29)/2))</f>
        <v>13</v>
      </c>
      <c r="Y29" s="80">
        <f>RANK(X29,X7:X80)</f>
        <v>28</v>
      </c>
      <c r="Z29" s="147"/>
      <c r="AA29" s="98" t="s">
        <v>36</v>
      </c>
      <c r="AB29" s="68" t="s">
        <v>37</v>
      </c>
      <c r="AC29" s="166">
        <f t="shared" ref="AC29" si="42">H29+P29+X29</f>
        <v>35.5</v>
      </c>
      <c r="AD29" s="168">
        <f>RANK(AC29,AC7:AC80)</f>
        <v>30</v>
      </c>
      <c r="AE29" s="188"/>
      <c r="AF29" s="154"/>
      <c r="AG29" s="179"/>
    </row>
    <row r="30" spans="1:33" ht="15" customHeight="1" thickBot="1">
      <c r="A30" s="99"/>
      <c r="B30" s="82"/>
      <c r="C30" s="85"/>
      <c r="D30" s="16">
        <v>6.5</v>
      </c>
      <c r="E30" s="7">
        <v>2.9</v>
      </c>
      <c r="F30" s="7">
        <v>2.7</v>
      </c>
      <c r="G30" s="8">
        <f t="shared" si="30"/>
        <v>13.7</v>
      </c>
      <c r="H30" s="81"/>
      <c r="I30" s="81"/>
      <c r="J30" s="77"/>
      <c r="K30" s="132"/>
      <c r="L30" s="81"/>
      <c r="M30" s="81"/>
      <c r="N30" s="81"/>
      <c r="O30" s="81"/>
      <c r="P30" s="128"/>
      <c r="Q30" s="81"/>
      <c r="R30" s="124"/>
      <c r="S30" s="132"/>
      <c r="T30" s="81"/>
      <c r="U30" s="81"/>
      <c r="V30" s="81"/>
      <c r="W30" s="81"/>
      <c r="X30" s="128"/>
      <c r="Y30" s="81"/>
      <c r="Z30" s="148"/>
      <c r="AA30" s="99"/>
      <c r="AB30" s="82"/>
      <c r="AC30" s="167"/>
      <c r="AD30" s="169"/>
      <c r="AE30" s="189"/>
      <c r="AF30" s="155"/>
      <c r="AG30" s="180"/>
    </row>
    <row r="31" spans="1:33">
      <c r="A31" s="93" t="s">
        <v>38</v>
      </c>
      <c r="B31" s="90" t="s">
        <v>27</v>
      </c>
      <c r="C31" s="92" t="s">
        <v>42</v>
      </c>
      <c r="D31" s="20">
        <v>6.5</v>
      </c>
      <c r="E31" s="21">
        <v>1.3</v>
      </c>
      <c r="F31" s="21">
        <v>1.3</v>
      </c>
      <c r="G31" s="22">
        <f>D31+(10-((E31+F31)/2))</f>
        <v>15.2</v>
      </c>
      <c r="H31" s="91">
        <f>LARGE(G31:G32,1)</f>
        <v>15.2</v>
      </c>
      <c r="I31" s="91">
        <f>RANK(H31,H7:H80)</f>
        <v>15</v>
      </c>
      <c r="J31" s="76">
        <f>LARGE(H31:H38,1)+LARGE(H31:H38,2)+LARGE(H31:H38,3)</f>
        <v>46.5</v>
      </c>
      <c r="K31" s="133">
        <v>2.4</v>
      </c>
      <c r="L31" s="91">
        <v>2</v>
      </c>
      <c r="M31" s="91">
        <v>4</v>
      </c>
      <c r="N31" s="91">
        <v>3.8</v>
      </c>
      <c r="O31" s="91">
        <v>4</v>
      </c>
      <c r="P31" s="89">
        <f t="shared" ref="P31" si="43">K31+L31-M31+(10-((N31+O31)/2))</f>
        <v>6.5</v>
      </c>
      <c r="Q31" s="91">
        <f>RANK(P31,P7:P80)</f>
        <v>34</v>
      </c>
      <c r="R31" s="123">
        <f>LARGE(P31:P38,1)+LARGE(P31:P38,2)+LARGE(P31:P38,3)</f>
        <v>20</v>
      </c>
      <c r="S31" s="133">
        <v>4.2</v>
      </c>
      <c r="T31" s="91">
        <v>4</v>
      </c>
      <c r="U31" s="91">
        <v>0</v>
      </c>
      <c r="V31" s="91">
        <v>4.2</v>
      </c>
      <c r="W31" s="91">
        <v>4.9000000000000004</v>
      </c>
      <c r="X31" s="89">
        <f t="shared" ref="X31" si="44">S31+T31-U31+(10-((V31+W31)/2))</f>
        <v>13.649999999999999</v>
      </c>
      <c r="Y31" s="91">
        <f>RANK(X31,X7:X80)</f>
        <v>23</v>
      </c>
      <c r="Z31" s="147">
        <f>LARGE(X31:X38,1)+LARGE(X31:X38,2)+LARGE(X31:X38,3)</f>
        <v>45.3</v>
      </c>
      <c r="AA31" s="93" t="s">
        <v>38</v>
      </c>
      <c r="AB31" s="90" t="s">
        <v>27</v>
      </c>
      <c r="AC31" s="165">
        <f>H31+P31+X31</f>
        <v>35.349999999999994</v>
      </c>
      <c r="AD31" s="160">
        <f>RANK(AC31,AC7:AC80)</f>
        <v>31</v>
      </c>
      <c r="AE31" s="134" t="s">
        <v>42</v>
      </c>
      <c r="AF31" s="165">
        <f>J31+R31+Z31</f>
        <v>111.8</v>
      </c>
      <c r="AG31" s="209">
        <f>RANK(AF31,AF7:AF78)</f>
        <v>9</v>
      </c>
    </row>
    <row r="32" spans="1:33">
      <c r="A32" s="94"/>
      <c r="B32" s="87"/>
      <c r="C32" s="92"/>
      <c r="D32" s="23">
        <v>6.5</v>
      </c>
      <c r="E32" s="24">
        <v>1.4</v>
      </c>
      <c r="F32" s="24">
        <v>1.4</v>
      </c>
      <c r="G32" s="25">
        <f t="shared" ref="G32:G36" si="45">D32+(10-((E32+F32)/2))</f>
        <v>15.1</v>
      </c>
      <c r="H32" s="89"/>
      <c r="I32" s="89"/>
      <c r="J32" s="76"/>
      <c r="K32" s="134"/>
      <c r="L32" s="89"/>
      <c r="M32" s="89"/>
      <c r="N32" s="89"/>
      <c r="O32" s="89"/>
      <c r="P32" s="129"/>
      <c r="Q32" s="89"/>
      <c r="R32" s="123"/>
      <c r="S32" s="134"/>
      <c r="T32" s="89"/>
      <c r="U32" s="89"/>
      <c r="V32" s="89"/>
      <c r="W32" s="89"/>
      <c r="X32" s="129"/>
      <c r="Y32" s="89"/>
      <c r="Z32" s="147"/>
      <c r="AA32" s="94"/>
      <c r="AB32" s="87"/>
      <c r="AC32" s="156"/>
      <c r="AD32" s="158"/>
      <c r="AE32" s="191"/>
      <c r="AF32" s="156"/>
      <c r="AG32" s="207"/>
    </row>
    <row r="33" spans="1:33">
      <c r="A33" s="95" t="s">
        <v>39</v>
      </c>
      <c r="B33" s="86" t="s">
        <v>40</v>
      </c>
      <c r="C33" s="92"/>
      <c r="D33" s="23">
        <v>7.5</v>
      </c>
      <c r="E33" s="24">
        <v>1.3</v>
      </c>
      <c r="F33" s="24">
        <v>1.5</v>
      </c>
      <c r="G33" s="25">
        <f t="shared" si="45"/>
        <v>16.100000000000001</v>
      </c>
      <c r="H33" s="88">
        <f t="shared" ref="H33" si="46">LARGE(G33:G34,1)</f>
        <v>16.100000000000001</v>
      </c>
      <c r="I33" s="88">
        <f>RANK(H33,H7:H80)</f>
        <v>7</v>
      </c>
      <c r="J33" s="76"/>
      <c r="K33" s="135">
        <v>0</v>
      </c>
      <c r="L33" s="88">
        <v>0</v>
      </c>
      <c r="M33" s="88">
        <v>0</v>
      </c>
      <c r="N33" s="88">
        <v>10</v>
      </c>
      <c r="O33" s="88">
        <v>10</v>
      </c>
      <c r="P33" s="129">
        <f t="shared" ref="P33" si="47">K33+L33-M33+(10-((N33+O33)/2))</f>
        <v>0</v>
      </c>
      <c r="Q33" s="88">
        <f>RANK(P33,P7:P80)</f>
        <v>35</v>
      </c>
      <c r="R33" s="123"/>
      <c r="S33" s="135">
        <v>5</v>
      </c>
      <c r="T33" s="88">
        <v>4</v>
      </c>
      <c r="U33" s="88">
        <v>0</v>
      </c>
      <c r="V33" s="88">
        <v>2.6</v>
      </c>
      <c r="W33" s="88">
        <v>2.6</v>
      </c>
      <c r="X33" s="129">
        <f t="shared" ref="X33" si="48">S33+T33-U33+(10-((V33+W33)/2))</f>
        <v>16.399999999999999</v>
      </c>
      <c r="Y33" s="88">
        <f>RANK(X33,X7:X80)</f>
        <v>8</v>
      </c>
      <c r="Z33" s="147"/>
      <c r="AA33" s="95" t="s">
        <v>39</v>
      </c>
      <c r="AB33" s="86" t="s">
        <v>40</v>
      </c>
      <c r="AC33" s="156">
        <f t="shared" ref="AC33" si="49">H33+P33+X33</f>
        <v>32.5</v>
      </c>
      <c r="AD33" s="157">
        <f>RANK(AC33,AC7:AC80)</f>
        <v>33</v>
      </c>
      <c r="AE33" s="191"/>
      <c r="AF33" s="156"/>
      <c r="AG33" s="207"/>
    </row>
    <row r="34" spans="1:33">
      <c r="A34" s="94"/>
      <c r="B34" s="87"/>
      <c r="C34" s="92"/>
      <c r="D34" s="23">
        <v>6.5</v>
      </c>
      <c r="E34" s="24">
        <v>2</v>
      </c>
      <c r="F34" s="24">
        <v>1.9</v>
      </c>
      <c r="G34" s="25">
        <f t="shared" si="45"/>
        <v>14.55</v>
      </c>
      <c r="H34" s="89"/>
      <c r="I34" s="89"/>
      <c r="J34" s="76"/>
      <c r="K34" s="134"/>
      <c r="L34" s="89"/>
      <c r="M34" s="89"/>
      <c r="N34" s="89"/>
      <c r="O34" s="89"/>
      <c r="P34" s="129"/>
      <c r="Q34" s="89"/>
      <c r="R34" s="123"/>
      <c r="S34" s="134"/>
      <c r="T34" s="89"/>
      <c r="U34" s="89"/>
      <c r="V34" s="89"/>
      <c r="W34" s="89"/>
      <c r="X34" s="129"/>
      <c r="Y34" s="89"/>
      <c r="Z34" s="147"/>
      <c r="AA34" s="94"/>
      <c r="AB34" s="87"/>
      <c r="AC34" s="156"/>
      <c r="AD34" s="158"/>
      <c r="AE34" s="191"/>
      <c r="AF34" s="156"/>
      <c r="AG34" s="207"/>
    </row>
    <row r="35" spans="1:33">
      <c r="A35" s="95" t="s">
        <v>41</v>
      </c>
      <c r="B35" s="86" t="s">
        <v>24</v>
      </c>
      <c r="C35" s="92"/>
      <c r="D35" s="23">
        <v>6.5</v>
      </c>
      <c r="E35" s="24">
        <v>1.7</v>
      </c>
      <c r="F35" s="24">
        <v>1.8</v>
      </c>
      <c r="G35" s="25">
        <f t="shared" si="45"/>
        <v>14.75</v>
      </c>
      <c r="H35" s="88">
        <f t="shared" ref="H35" si="50">LARGE(G35:G36,1)</f>
        <v>15.2</v>
      </c>
      <c r="I35" s="88">
        <f>RANK(H35,H7:H80)</f>
        <v>15</v>
      </c>
      <c r="J35" s="76"/>
      <c r="K35" s="135">
        <v>3.6</v>
      </c>
      <c r="L35" s="88">
        <v>4</v>
      </c>
      <c r="M35" s="88">
        <v>0</v>
      </c>
      <c r="N35" s="88">
        <v>4</v>
      </c>
      <c r="O35" s="88">
        <v>4.2</v>
      </c>
      <c r="P35" s="129">
        <f t="shared" ref="P35" si="51">K35+L35-M35+(10-((N35+O35)/2))</f>
        <v>13.5</v>
      </c>
      <c r="Q35" s="88">
        <f>RANK(P35,P7:P80)</f>
        <v>13</v>
      </c>
      <c r="R35" s="123"/>
      <c r="S35" s="135">
        <v>4</v>
      </c>
      <c r="T35" s="88">
        <v>4</v>
      </c>
      <c r="U35" s="88">
        <v>0</v>
      </c>
      <c r="V35" s="88">
        <v>3</v>
      </c>
      <c r="W35" s="88">
        <v>2.5</v>
      </c>
      <c r="X35" s="129">
        <f t="shared" ref="X35" si="52">S35+T35-U35+(10-((V35+W35)/2))</f>
        <v>15.25</v>
      </c>
      <c r="Y35" s="88">
        <f>RANK(X35,X7:X80)</f>
        <v>14</v>
      </c>
      <c r="Z35" s="147"/>
      <c r="AA35" s="95" t="s">
        <v>41</v>
      </c>
      <c r="AB35" s="86" t="s">
        <v>24</v>
      </c>
      <c r="AC35" s="156">
        <f t="shared" ref="AC35" si="53">H35+P35+X35</f>
        <v>43.95</v>
      </c>
      <c r="AD35" s="157">
        <f>RANK(AC35,AC7:AC80)</f>
        <v>10</v>
      </c>
      <c r="AE35" s="191"/>
      <c r="AF35" s="156"/>
      <c r="AG35" s="207"/>
    </row>
    <row r="36" spans="1:33">
      <c r="A36" s="94"/>
      <c r="B36" s="87"/>
      <c r="C36" s="92"/>
      <c r="D36" s="23">
        <v>7.5</v>
      </c>
      <c r="E36" s="24">
        <v>2.2000000000000002</v>
      </c>
      <c r="F36" s="24">
        <v>2.4</v>
      </c>
      <c r="G36" s="25">
        <f t="shared" si="45"/>
        <v>15.2</v>
      </c>
      <c r="H36" s="89"/>
      <c r="I36" s="89"/>
      <c r="J36" s="76"/>
      <c r="K36" s="134"/>
      <c r="L36" s="89"/>
      <c r="M36" s="89"/>
      <c r="N36" s="89"/>
      <c r="O36" s="89"/>
      <c r="P36" s="129"/>
      <c r="Q36" s="89"/>
      <c r="R36" s="123"/>
      <c r="S36" s="134"/>
      <c r="T36" s="89"/>
      <c r="U36" s="89"/>
      <c r="V36" s="89"/>
      <c r="W36" s="89"/>
      <c r="X36" s="129"/>
      <c r="Y36" s="89"/>
      <c r="Z36" s="147"/>
      <c r="AA36" s="94"/>
      <c r="AB36" s="87"/>
      <c r="AC36" s="156"/>
      <c r="AD36" s="158"/>
      <c r="AE36" s="191"/>
      <c r="AF36" s="156"/>
      <c r="AG36" s="207"/>
    </row>
    <row r="37" spans="1:33">
      <c r="A37" s="95"/>
      <c r="B37" s="86"/>
      <c r="C37" s="92"/>
      <c r="D37" s="23"/>
      <c r="E37" s="24"/>
      <c r="F37" s="24"/>
      <c r="G37" s="25"/>
      <c r="H37" s="88"/>
      <c r="I37" s="88"/>
      <c r="J37" s="76"/>
      <c r="K37" s="135"/>
      <c r="L37" s="88"/>
      <c r="M37" s="88"/>
      <c r="N37" s="88"/>
      <c r="O37" s="88"/>
      <c r="P37" s="129"/>
      <c r="Q37" s="88"/>
      <c r="R37" s="123"/>
      <c r="S37" s="135"/>
      <c r="T37" s="88"/>
      <c r="U37" s="88"/>
      <c r="V37" s="88"/>
      <c r="W37" s="88"/>
      <c r="X37" s="129"/>
      <c r="Y37" s="88"/>
      <c r="Z37" s="147"/>
      <c r="AA37" s="95"/>
      <c r="AB37" s="86"/>
      <c r="AC37" s="156">
        <f t="shared" ref="AC37" si="54">H37+P37+X37</f>
        <v>0</v>
      </c>
      <c r="AD37" s="157"/>
      <c r="AE37" s="191"/>
      <c r="AF37" s="156"/>
      <c r="AG37" s="207"/>
    </row>
    <row r="38" spans="1:33" ht="15" thickBot="1">
      <c r="A38" s="93"/>
      <c r="B38" s="90"/>
      <c r="C38" s="92"/>
      <c r="D38" s="27"/>
      <c r="E38" s="26"/>
      <c r="F38" s="26"/>
      <c r="G38" s="28"/>
      <c r="H38" s="91"/>
      <c r="I38" s="91"/>
      <c r="J38" s="76"/>
      <c r="K38" s="133"/>
      <c r="L38" s="91"/>
      <c r="M38" s="91"/>
      <c r="N38" s="91"/>
      <c r="O38" s="91"/>
      <c r="P38" s="88"/>
      <c r="Q38" s="91"/>
      <c r="R38" s="123"/>
      <c r="S38" s="133"/>
      <c r="T38" s="91"/>
      <c r="U38" s="91"/>
      <c r="V38" s="91"/>
      <c r="W38" s="91"/>
      <c r="X38" s="88"/>
      <c r="Y38" s="91"/>
      <c r="Z38" s="147"/>
      <c r="AA38" s="93"/>
      <c r="AB38" s="90"/>
      <c r="AC38" s="159"/>
      <c r="AD38" s="160"/>
      <c r="AE38" s="192"/>
      <c r="AF38" s="182"/>
      <c r="AG38" s="208"/>
    </row>
    <row r="39" spans="1:33">
      <c r="A39" s="96" t="s">
        <v>44</v>
      </c>
      <c r="B39" s="66" t="s">
        <v>12</v>
      </c>
      <c r="C39" s="83" t="s">
        <v>43</v>
      </c>
      <c r="D39" s="14">
        <v>6.5</v>
      </c>
      <c r="E39" s="5">
        <v>2.6</v>
      </c>
      <c r="F39" s="5">
        <v>2.6</v>
      </c>
      <c r="G39" s="6">
        <f>D39+(10-((E39+F39)/2))</f>
        <v>13.9</v>
      </c>
      <c r="H39" s="78">
        <f>LARGE(G39:G40,1)</f>
        <v>13.9</v>
      </c>
      <c r="I39" s="78">
        <f>RANK(H39,H7:H80)</f>
        <v>32</v>
      </c>
      <c r="J39" s="75">
        <f>LARGE(H39:H46,1)+LARGE(H39:H46,2)+LARGE(H39:H46,3)</f>
        <v>44.1</v>
      </c>
      <c r="K39" s="127">
        <v>3.4</v>
      </c>
      <c r="L39" s="78">
        <v>4</v>
      </c>
      <c r="M39" s="78">
        <v>0</v>
      </c>
      <c r="N39" s="78">
        <v>3.9</v>
      </c>
      <c r="O39" s="78">
        <v>4.2</v>
      </c>
      <c r="P39" s="120">
        <f t="shared" ref="P39" si="55">K39+L39-M39+(10-((N39+O39)/2))</f>
        <v>13.350000000000001</v>
      </c>
      <c r="Q39" s="78">
        <f>RANK(P39,P7:P80)</f>
        <v>15</v>
      </c>
      <c r="R39" s="122">
        <f>LARGE(P39:P46,1)+LARGE(P39:P46,2)+LARGE(P39:P46,3)</f>
        <v>33.75</v>
      </c>
      <c r="S39" s="127">
        <v>2.6</v>
      </c>
      <c r="T39" s="78">
        <v>4</v>
      </c>
      <c r="U39" s="78">
        <v>2</v>
      </c>
      <c r="V39" s="78">
        <v>4</v>
      </c>
      <c r="W39" s="78">
        <v>4.0999999999999996</v>
      </c>
      <c r="X39" s="120">
        <f t="shared" ref="X39" si="56">S39+T39-U39+(10-((V39+W39)/2))</f>
        <v>10.55</v>
      </c>
      <c r="Y39" s="78">
        <f>RANK(X39,X7:X80)</f>
        <v>34</v>
      </c>
      <c r="Z39" s="146">
        <f>LARGE(X39:X46,1)+LARGE(X39:X46,2)+LARGE(X39:X46,3)</f>
        <v>40.75</v>
      </c>
      <c r="AA39" s="96" t="s">
        <v>44</v>
      </c>
      <c r="AB39" s="66" t="s">
        <v>12</v>
      </c>
      <c r="AC39" s="153">
        <f>H39+P39+X39</f>
        <v>37.799999999999997</v>
      </c>
      <c r="AD39" s="161">
        <f>RANK(AC39,AC7:AC80)</f>
        <v>27</v>
      </c>
      <c r="AE39" s="193" t="s">
        <v>43</v>
      </c>
      <c r="AF39" s="212">
        <f>J39+R39+Z39</f>
        <v>118.6</v>
      </c>
      <c r="AG39" s="174">
        <f>RANK(AF39,AF7:AF78)</f>
        <v>7</v>
      </c>
    </row>
    <row r="40" spans="1:33">
      <c r="A40" s="97"/>
      <c r="B40" s="67"/>
      <c r="C40" s="84"/>
      <c r="D40" s="15">
        <v>6.5</v>
      </c>
      <c r="E40" s="1">
        <v>2.8</v>
      </c>
      <c r="F40" s="1">
        <v>2.7</v>
      </c>
      <c r="G40" s="2">
        <f t="shared" ref="G40:G46" si="57">D40+(10-((E40+F40)/2))</f>
        <v>13.75</v>
      </c>
      <c r="H40" s="79"/>
      <c r="I40" s="79"/>
      <c r="J40" s="76"/>
      <c r="K40" s="126"/>
      <c r="L40" s="79"/>
      <c r="M40" s="79"/>
      <c r="N40" s="79"/>
      <c r="O40" s="79"/>
      <c r="P40" s="121"/>
      <c r="Q40" s="79"/>
      <c r="R40" s="123"/>
      <c r="S40" s="126"/>
      <c r="T40" s="79"/>
      <c r="U40" s="79"/>
      <c r="V40" s="79"/>
      <c r="W40" s="79"/>
      <c r="X40" s="121"/>
      <c r="Y40" s="79"/>
      <c r="Z40" s="147"/>
      <c r="AA40" s="97"/>
      <c r="AB40" s="67"/>
      <c r="AC40" s="154"/>
      <c r="AD40" s="162"/>
      <c r="AE40" s="188"/>
      <c r="AF40" s="154"/>
      <c r="AG40" s="179"/>
    </row>
    <row r="41" spans="1:33">
      <c r="A41" s="98" t="s">
        <v>45</v>
      </c>
      <c r="B41" s="68" t="s">
        <v>12</v>
      </c>
      <c r="C41" s="84"/>
      <c r="D41" s="15">
        <v>0</v>
      </c>
      <c r="E41" s="1">
        <v>10</v>
      </c>
      <c r="F41" s="1">
        <v>10</v>
      </c>
      <c r="G41" s="2">
        <f t="shared" si="57"/>
        <v>0</v>
      </c>
      <c r="H41" s="80">
        <f t="shared" ref="H41" si="58">LARGE(G41:G42,1)</f>
        <v>15.15</v>
      </c>
      <c r="I41" s="80">
        <f>RANK(H41,H7:H80)</f>
        <v>17</v>
      </c>
      <c r="J41" s="76"/>
      <c r="K41" s="125">
        <v>3</v>
      </c>
      <c r="L41" s="80">
        <v>3</v>
      </c>
      <c r="M41" s="80">
        <v>0</v>
      </c>
      <c r="N41" s="80">
        <v>5.3</v>
      </c>
      <c r="O41" s="80">
        <v>5.4</v>
      </c>
      <c r="P41" s="121">
        <f t="shared" ref="P41" si="59">K41+L41-M41+(10-((N41+O41)/2))</f>
        <v>10.65</v>
      </c>
      <c r="Q41" s="80">
        <f>RANK(P41,P7:P80)</f>
        <v>24</v>
      </c>
      <c r="R41" s="123"/>
      <c r="S41" s="125">
        <v>3.6</v>
      </c>
      <c r="T41" s="80">
        <v>4</v>
      </c>
      <c r="U41" s="80">
        <v>0</v>
      </c>
      <c r="V41" s="80">
        <v>2</v>
      </c>
      <c r="W41" s="80">
        <v>1.9</v>
      </c>
      <c r="X41" s="121">
        <f t="shared" ref="X41" si="60">S41+T41-U41+(10-((V41+W41)/2))</f>
        <v>15.65</v>
      </c>
      <c r="Y41" s="80">
        <f>RANK(X41,X7:X80)</f>
        <v>11</v>
      </c>
      <c r="Z41" s="147"/>
      <c r="AA41" s="98" t="s">
        <v>45</v>
      </c>
      <c r="AB41" s="68" t="s">
        <v>12</v>
      </c>
      <c r="AC41" s="154">
        <f t="shared" ref="AC41" si="61">H41+P41+X41</f>
        <v>41.45</v>
      </c>
      <c r="AD41" s="163">
        <f>RANK(AC41,AC7:AC80)</f>
        <v>16</v>
      </c>
      <c r="AE41" s="188"/>
      <c r="AF41" s="154"/>
      <c r="AG41" s="179"/>
    </row>
    <row r="42" spans="1:33">
      <c r="A42" s="97"/>
      <c r="B42" s="67"/>
      <c r="C42" s="84"/>
      <c r="D42" s="15">
        <v>6.5</v>
      </c>
      <c r="E42" s="1">
        <v>1.3</v>
      </c>
      <c r="F42" s="1">
        <v>1.4</v>
      </c>
      <c r="G42" s="2">
        <f t="shared" si="57"/>
        <v>15.15</v>
      </c>
      <c r="H42" s="79"/>
      <c r="I42" s="79"/>
      <c r="J42" s="76"/>
      <c r="K42" s="126"/>
      <c r="L42" s="79"/>
      <c r="M42" s="79"/>
      <c r="N42" s="79"/>
      <c r="O42" s="79"/>
      <c r="P42" s="121"/>
      <c r="Q42" s="79"/>
      <c r="R42" s="123"/>
      <c r="S42" s="126"/>
      <c r="T42" s="79"/>
      <c r="U42" s="79"/>
      <c r="V42" s="79"/>
      <c r="W42" s="79"/>
      <c r="X42" s="121"/>
      <c r="Y42" s="79"/>
      <c r="Z42" s="147"/>
      <c r="AA42" s="97"/>
      <c r="AB42" s="67"/>
      <c r="AC42" s="154"/>
      <c r="AD42" s="162"/>
      <c r="AE42" s="188"/>
      <c r="AF42" s="154"/>
      <c r="AG42" s="179"/>
    </row>
    <row r="43" spans="1:33">
      <c r="A43" s="98" t="s">
        <v>46</v>
      </c>
      <c r="B43" s="68" t="s">
        <v>47</v>
      </c>
      <c r="C43" s="84"/>
      <c r="D43" s="15">
        <v>0</v>
      </c>
      <c r="E43" s="1">
        <v>10</v>
      </c>
      <c r="F43" s="1">
        <v>10</v>
      </c>
      <c r="G43" s="2">
        <f t="shared" si="57"/>
        <v>0</v>
      </c>
      <c r="H43" s="80">
        <f t="shared" ref="H43" si="62">LARGE(G43:G44,1)</f>
        <v>13.25</v>
      </c>
      <c r="I43" s="80">
        <f>RANK(H43,H7:H80)</f>
        <v>34</v>
      </c>
      <c r="J43" s="76"/>
      <c r="K43" s="125">
        <v>2.6</v>
      </c>
      <c r="L43" s="80">
        <v>3</v>
      </c>
      <c r="M43" s="80">
        <v>2</v>
      </c>
      <c r="N43" s="80">
        <v>5.8</v>
      </c>
      <c r="O43" s="80">
        <v>6.1</v>
      </c>
      <c r="P43" s="121">
        <f t="shared" ref="P43" si="63">K43+L43-M43+(10-((N43+O43)/2))</f>
        <v>7.65</v>
      </c>
      <c r="Q43" s="80">
        <f>RANK(P43,P7:P80)</f>
        <v>30</v>
      </c>
      <c r="R43" s="123"/>
      <c r="S43" s="125">
        <v>2.2000000000000002</v>
      </c>
      <c r="T43" s="80">
        <v>3</v>
      </c>
      <c r="U43" s="80">
        <v>2</v>
      </c>
      <c r="V43" s="80">
        <v>3.8</v>
      </c>
      <c r="W43" s="80">
        <v>3.2</v>
      </c>
      <c r="X43" s="121">
        <f t="shared" ref="X43" si="64">S43+T43-U43+(10-((V43+W43)/2))</f>
        <v>9.6999999999999993</v>
      </c>
      <c r="Y43" s="80">
        <f>RANK(X43,X7:X80)</f>
        <v>35</v>
      </c>
      <c r="Z43" s="147"/>
      <c r="AA43" s="98" t="s">
        <v>46</v>
      </c>
      <c r="AB43" s="68" t="s">
        <v>47</v>
      </c>
      <c r="AC43" s="154">
        <f t="shared" ref="AC43" si="65">H43+P43+X43</f>
        <v>30.599999999999998</v>
      </c>
      <c r="AD43" s="163">
        <f>RANK(AC43,AC7:AC80)</f>
        <v>34</v>
      </c>
      <c r="AE43" s="188"/>
      <c r="AF43" s="154"/>
      <c r="AG43" s="179"/>
    </row>
    <row r="44" spans="1:33">
      <c r="A44" s="97"/>
      <c r="B44" s="67"/>
      <c r="C44" s="84"/>
      <c r="D44" s="15">
        <v>6.5</v>
      </c>
      <c r="E44" s="1">
        <v>3.1</v>
      </c>
      <c r="F44" s="1">
        <v>3.4</v>
      </c>
      <c r="G44" s="2">
        <f t="shared" si="57"/>
        <v>13.25</v>
      </c>
      <c r="H44" s="79"/>
      <c r="I44" s="79"/>
      <c r="J44" s="76"/>
      <c r="K44" s="126"/>
      <c r="L44" s="79"/>
      <c r="M44" s="79"/>
      <c r="N44" s="79"/>
      <c r="O44" s="79"/>
      <c r="P44" s="121"/>
      <c r="Q44" s="79"/>
      <c r="R44" s="123"/>
      <c r="S44" s="126"/>
      <c r="T44" s="79"/>
      <c r="U44" s="79"/>
      <c r="V44" s="79"/>
      <c r="W44" s="79"/>
      <c r="X44" s="121"/>
      <c r="Y44" s="79"/>
      <c r="Z44" s="147"/>
      <c r="AA44" s="97"/>
      <c r="AB44" s="67"/>
      <c r="AC44" s="154"/>
      <c r="AD44" s="162"/>
      <c r="AE44" s="188"/>
      <c r="AF44" s="154"/>
      <c r="AG44" s="179"/>
    </row>
    <row r="45" spans="1:33">
      <c r="A45" s="98" t="s">
        <v>48</v>
      </c>
      <c r="B45" s="68" t="s">
        <v>49</v>
      </c>
      <c r="C45" s="84"/>
      <c r="D45" s="15">
        <v>6.5</v>
      </c>
      <c r="E45" s="1">
        <v>1.8</v>
      </c>
      <c r="F45" s="1">
        <v>2.1</v>
      </c>
      <c r="G45" s="2">
        <f t="shared" si="57"/>
        <v>14.55</v>
      </c>
      <c r="H45" s="80">
        <f t="shared" ref="H45" si="66">LARGE(G45:G46,1)</f>
        <v>15.05</v>
      </c>
      <c r="I45" s="80">
        <f>RANK(H45,H7:H80)</f>
        <v>19</v>
      </c>
      <c r="J45" s="76"/>
      <c r="K45" s="125">
        <v>2.6</v>
      </c>
      <c r="L45" s="80">
        <v>4</v>
      </c>
      <c r="M45" s="80">
        <v>0</v>
      </c>
      <c r="N45" s="80">
        <v>6.5</v>
      </c>
      <c r="O45" s="80">
        <v>7.2</v>
      </c>
      <c r="P45" s="121">
        <f t="shared" ref="P45" si="67">K45+L45-M45+(10-((N45+O45)/2))</f>
        <v>9.75</v>
      </c>
      <c r="Q45" s="80">
        <f>RANK(P45,P7:P80)</f>
        <v>26</v>
      </c>
      <c r="R45" s="123"/>
      <c r="S45" s="125">
        <v>3.6</v>
      </c>
      <c r="T45" s="80">
        <v>4</v>
      </c>
      <c r="U45" s="80">
        <v>0</v>
      </c>
      <c r="V45" s="80">
        <v>3.4</v>
      </c>
      <c r="W45" s="80">
        <v>2.7</v>
      </c>
      <c r="X45" s="121">
        <f t="shared" ref="X45" si="68">S45+T45-U45+(10-((V45+W45)/2))</f>
        <v>14.55</v>
      </c>
      <c r="Y45" s="80">
        <f>RANK(X45,X7:X80)</f>
        <v>18</v>
      </c>
      <c r="Z45" s="147"/>
      <c r="AA45" s="98" t="s">
        <v>48</v>
      </c>
      <c r="AB45" s="68" t="s">
        <v>49</v>
      </c>
      <c r="AC45" s="154">
        <f t="shared" ref="AC45" si="69">H45+P45+X45</f>
        <v>39.35</v>
      </c>
      <c r="AD45" s="163">
        <f>RANK(AC45,AC7:AC80)</f>
        <v>24</v>
      </c>
      <c r="AE45" s="188"/>
      <c r="AF45" s="154"/>
      <c r="AG45" s="179"/>
    </row>
    <row r="46" spans="1:33" ht="15" thickBot="1">
      <c r="A46" s="99"/>
      <c r="B46" s="82"/>
      <c r="C46" s="85"/>
      <c r="D46" s="16">
        <v>6.5</v>
      </c>
      <c r="E46" s="7">
        <v>1.4</v>
      </c>
      <c r="F46" s="7">
        <v>1.5</v>
      </c>
      <c r="G46" s="8">
        <f t="shared" si="57"/>
        <v>15.05</v>
      </c>
      <c r="H46" s="81"/>
      <c r="I46" s="81"/>
      <c r="J46" s="77"/>
      <c r="K46" s="132"/>
      <c r="L46" s="81"/>
      <c r="M46" s="81"/>
      <c r="N46" s="81"/>
      <c r="O46" s="81"/>
      <c r="P46" s="128"/>
      <c r="Q46" s="81"/>
      <c r="R46" s="124"/>
      <c r="S46" s="132"/>
      <c r="T46" s="81"/>
      <c r="U46" s="81"/>
      <c r="V46" s="81"/>
      <c r="W46" s="81"/>
      <c r="X46" s="128"/>
      <c r="Y46" s="81"/>
      <c r="Z46" s="148"/>
      <c r="AA46" s="99"/>
      <c r="AB46" s="82"/>
      <c r="AC46" s="155"/>
      <c r="AD46" s="164"/>
      <c r="AE46" s="194"/>
      <c r="AF46" s="183"/>
      <c r="AG46" s="175"/>
    </row>
    <row r="47" spans="1:33" ht="14.4" customHeight="1">
      <c r="A47" s="93" t="s">
        <v>50</v>
      </c>
      <c r="B47" s="90" t="s">
        <v>51</v>
      </c>
      <c r="C47" s="92" t="s">
        <v>52</v>
      </c>
      <c r="D47" s="20">
        <v>7.5</v>
      </c>
      <c r="E47" s="21">
        <v>3.7</v>
      </c>
      <c r="F47" s="21">
        <v>4</v>
      </c>
      <c r="G47" s="22">
        <f>D47+(10-((E47+F47)/2))</f>
        <v>13.65</v>
      </c>
      <c r="H47" s="91">
        <f>LARGE(G47:G48,1)</f>
        <v>13.65</v>
      </c>
      <c r="I47" s="91">
        <f>RANK(H47,H7:H80)</f>
        <v>33</v>
      </c>
      <c r="J47" s="76">
        <f>LARGE(H47:H54,1)+LARGE(H47:H54,2)+LARGE(H47:H54,3)</f>
        <v>42.7</v>
      </c>
      <c r="K47" s="133">
        <v>3.2</v>
      </c>
      <c r="L47" s="91">
        <v>4</v>
      </c>
      <c r="M47" s="91">
        <v>0</v>
      </c>
      <c r="N47" s="91">
        <v>3.1</v>
      </c>
      <c r="O47" s="91">
        <v>3.1</v>
      </c>
      <c r="P47" s="89">
        <f t="shared" ref="P47" si="70">K47+L47-M47+(10-((N47+O47)/2))</f>
        <v>14.100000000000001</v>
      </c>
      <c r="Q47" s="91">
        <f>RANK(P47,P7:P80)</f>
        <v>9</v>
      </c>
      <c r="R47" s="123">
        <f>LARGE(P47:P54,1)+LARGE(P47:P54,2)+LARGE(P47:P54,3)</f>
        <v>34</v>
      </c>
      <c r="S47" s="133">
        <v>3.8</v>
      </c>
      <c r="T47" s="91">
        <v>4</v>
      </c>
      <c r="U47" s="91">
        <v>0</v>
      </c>
      <c r="V47" s="91">
        <v>4.8</v>
      </c>
      <c r="W47" s="91">
        <v>4.2</v>
      </c>
      <c r="X47" s="89">
        <f t="shared" ref="X47" si="71">S47+T47-U47+(10-((V47+W47)/2))</f>
        <v>13.3</v>
      </c>
      <c r="Y47" s="91">
        <f>RANK(X47,X7:X80)</f>
        <v>26</v>
      </c>
      <c r="Z47" s="147">
        <f>LARGE(X47:X54,1)+LARGE(X47:X54,2)+LARGE(X47:X54,3)</f>
        <v>40.5</v>
      </c>
      <c r="AA47" s="93" t="s">
        <v>50</v>
      </c>
      <c r="AB47" s="90" t="s">
        <v>51</v>
      </c>
      <c r="AC47" s="165">
        <f>H47+P47+X47</f>
        <v>41.05</v>
      </c>
      <c r="AD47" s="160">
        <f>RANK(AC47,AC7:AC80)</f>
        <v>18</v>
      </c>
      <c r="AE47" s="190" t="s">
        <v>52</v>
      </c>
      <c r="AF47" s="181">
        <f>J47+R47+Z47</f>
        <v>117.2</v>
      </c>
      <c r="AG47" s="206">
        <f>RANK(AF47,AF7:AF78)</f>
        <v>8</v>
      </c>
    </row>
    <row r="48" spans="1:33" ht="14.4" customHeight="1">
      <c r="A48" s="94"/>
      <c r="B48" s="87"/>
      <c r="C48" s="92"/>
      <c r="D48" s="23">
        <v>0</v>
      </c>
      <c r="E48" s="24">
        <v>10</v>
      </c>
      <c r="F48" s="24">
        <v>10</v>
      </c>
      <c r="G48" s="25">
        <f t="shared" ref="G48:G52" si="72">D48+(10-((E48+F48)/2))</f>
        <v>0</v>
      </c>
      <c r="H48" s="89"/>
      <c r="I48" s="89"/>
      <c r="J48" s="76"/>
      <c r="K48" s="134"/>
      <c r="L48" s="89"/>
      <c r="M48" s="89"/>
      <c r="N48" s="89"/>
      <c r="O48" s="89"/>
      <c r="P48" s="129"/>
      <c r="Q48" s="89"/>
      <c r="R48" s="123"/>
      <c r="S48" s="134"/>
      <c r="T48" s="89"/>
      <c r="U48" s="89"/>
      <c r="V48" s="89"/>
      <c r="W48" s="89"/>
      <c r="X48" s="129"/>
      <c r="Y48" s="89"/>
      <c r="Z48" s="147"/>
      <c r="AA48" s="94"/>
      <c r="AB48" s="87"/>
      <c r="AC48" s="156"/>
      <c r="AD48" s="158"/>
      <c r="AE48" s="191"/>
      <c r="AF48" s="156"/>
      <c r="AG48" s="207"/>
    </row>
    <row r="49" spans="1:33" ht="14.4" customHeight="1">
      <c r="A49" s="95" t="s">
        <v>53</v>
      </c>
      <c r="B49" s="86" t="s">
        <v>54</v>
      </c>
      <c r="C49" s="92"/>
      <c r="D49" s="23">
        <v>7.5</v>
      </c>
      <c r="E49" s="24">
        <v>2.9</v>
      </c>
      <c r="F49" s="24">
        <v>3.1</v>
      </c>
      <c r="G49" s="25">
        <f t="shared" si="72"/>
        <v>14.5</v>
      </c>
      <c r="H49" s="88">
        <f t="shared" ref="H49" si="73">LARGE(G49:G50,1)</f>
        <v>14.5</v>
      </c>
      <c r="I49" s="88">
        <f>RANK(H49,H7:H80)</f>
        <v>27</v>
      </c>
      <c r="J49" s="76"/>
      <c r="K49" s="135">
        <v>3.6</v>
      </c>
      <c r="L49" s="88">
        <v>4</v>
      </c>
      <c r="M49" s="88">
        <v>0</v>
      </c>
      <c r="N49" s="88">
        <v>5.0999999999999996</v>
      </c>
      <c r="O49" s="88">
        <v>5.2</v>
      </c>
      <c r="P49" s="129">
        <f t="shared" ref="P49" si="74">K49+L49-M49+(10-((N49+O49)/2))</f>
        <v>12.45</v>
      </c>
      <c r="Q49" s="88">
        <f>RANK(P49,P7:P80)</f>
        <v>18</v>
      </c>
      <c r="R49" s="123"/>
      <c r="S49" s="135">
        <v>4</v>
      </c>
      <c r="T49" s="88">
        <v>3</v>
      </c>
      <c r="U49" s="88">
        <v>0</v>
      </c>
      <c r="V49" s="88">
        <v>3.9</v>
      </c>
      <c r="W49" s="88">
        <v>3.6</v>
      </c>
      <c r="X49" s="129">
        <f t="shared" ref="X49" si="75">S49+T49-U49+(10-((V49+W49)/2))</f>
        <v>13.25</v>
      </c>
      <c r="Y49" s="88">
        <f>RANK(X49,X7:X80)</f>
        <v>27</v>
      </c>
      <c r="Z49" s="147"/>
      <c r="AA49" s="95" t="s">
        <v>53</v>
      </c>
      <c r="AB49" s="86" t="s">
        <v>54</v>
      </c>
      <c r="AC49" s="156">
        <f t="shared" ref="AC49" si="76">H49+P49+X49</f>
        <v>40.200000000000003</v>
      </c>
      <c r="AD49" s="157">
        <f>RANK(AC49,AC7:AC80)</f>
        <v>21</v>
      </c>
      <c r="AE49" s="191"/>
      <c r="AF49" s="156"/>
      <c r="AG49" s="207"/>
    </row>
    <row r="50" spans="1:33" ht="14.4" customHeight="1">
      <c r="A50" s="94"/>
      <c r="B50" s="87"/>
      <c r="C50" s="92"/>
      <c r="D50" s="23">
        <v>6.5</v>
      </c>
      <c r="E50" s="24">
        <v>2.5</v>
      </c>
      <c r="F50" s="24">
        <v>2.6</v>
      </c>
      <c r="G50" s="25">
        <f t="shared" si="72"/>
        <v>13.95</v>
      </c>
      <c r="H50" s="89"/>
      <c r="I50" s="89"/>
      <c r="J50" s="76"/>
      <c r="K50" s="134"/>
      <c r="L50" s="89"/>
      <c r="M50" s="89"/>
      <c r="N50" s="89"/>
      <c r="O50" s="89"/>
      <c r="P50" s="129"/>
      <c r="Q50" s="89"/>
      <c r="R50" s="123"/>
      <c r="S50" s="134"/>
      <c r="T50" s="89"/>
      <c r="U50" s="89"/>
      <c r="V50" s="89"/>
      <c r="W50" s="89"/>
      <c r="X50" s="129"/>
      <c r="Y50" s="89"/>
      <c r="Z50" s="147"/>
      <c r="AA50" s="94"/>
      <c r="AB50" s="87"/>
      <c r="AC50" s="156"/>
      <c r="AD50" s="158"/>
      <c r="AE50" s="191"/>
      <c r="AF50" s="156"/>
      <c r="AG50" s="207"/>
    </row>
    <row r="51" spans="1:33" ht="14.4" customHeight="1">
      <c r="A51" s="95" t="s">
        <v>55</v>
      </c>
      <c r="B51" s="86" t="s">
        <v>56</v>
      </c>
      <c r="C51" s="92"/>
      <c r="D51" s="23">
        <v>0</v>
      </c>
      <c r="E51" s="24">
        <v>10</v>
      </c>
      <c r="F51" s="24">
        <v>10</v>
      </c>
      <c r="G51" s="25">
        <f t="shared" si="72"/>
        <v>0</v>
      </c>
      <c r="H51" s="88">
        <f t="shared" ref="H51" si="77">LARGE(G51:G52,1)</f>
        <v>14.55</v>
      </c>
      <c r="I51" s="88">
        <f>RANK(H51,H7:H80)</f>
        <v>25</v>
      </c>
      <c r="J51" s="76"/>
      <c r="K51" s="135">
        <v>2.4</v>
      </c>
      <c r="L51" s="88">
        <v>3</v>
      </c>
      <c r="M51" s="88">
        <v>2</v>
      </c>
      <c r="N51" s="88">
        <v>5.8</v>
      </c>
      <c r="O51" s="88">
        <v>6.1</v>
      </c>
      <c r="P51" s="129">
        <f t="shared" ref="P51" si="78">K51+L51-M51+(10-((N51+O51)/2))</f>
        <v>7.4500000000000011</v>
      </c>
      <c r="Q51" s="88">
        <f>RANK(P51,P7:P80)</f>
        <v>31</v>
      </c>
      <c r="R51" s="123"/>
      <c r="S51" s="135">
        <v>3.8</v>
      </c>
      <c r="T51" s="88">
        <v>4</v>
      </c>
      <c r="U51" s="88">
        <v>0</v>
      </c>
      <c r="V51" s="88">
        <v>3.9</v>
      </c>
      <c r="W51" s="88">
        <v>3.8</v>
      </c>
      <c r="X51" s="129">
        <f t="shared" ref="X51" si="79">S51+T51-U51+(10-((V51+W51)/2))</f>
        <v>13.95</v>
      </c>
      <c r="Y51" s="88">
        <f>RANK(X51,X7:X80)</f>
        <v>21</v>
      </c>
      <c r="Z51" s="147"/>
      <c r="AA51" s="95" t="s">
        <v>55</v>
      </c>
      <c r="AB51" s="86" t="s">
        <v>56</v>
      </c>
      <c r="AC51" s="156">
        <f t="shared" ref="AC51" si="80">H51+P51+X51</f>
        <v>35.950000000000003</v>
      </c>
      <c r="AD51" s="157">
        <f>RANK(AC51,AC7:AC80)</f>
        <v>29</v>
      </c>
      <c r="AE51" s="191"/>
      <c r="AF51" s="156"/>
      <c r="AG51" s="207"/>
    </row>
    <row r="52" spans="1:33" ht="14.4" customHeight="1">
      <c r="A52" s="94"/>
      <c r="B52" s="87"/>
      <c r="C52" s="92"/>
      <c r="D52" s="23">
        <v>6.5</v>
      </c>
      <c r="E52" s="24">
        <v>1.9</v>
      </c>
      <c r="F52" s="24">
        <v>2</v>
      </c>
      <c r="G52" s="25">
        <f t="shared" si="72"/>
        <v>14.55</v>
      </c>
      <c r="H52" s="89"/>
      <c r="I52" s="89"/>
      <c r="J52" s="76"/>
      <c r="K52" s="134"/>
      <c r="L52" s="89"/>
      <c r="M52" s="89"/>
      <c r="N52" s="89"/>
      <c r="O52" s="89"/>
      <c r="P52" s="129"/>
      <c r="Q52" s="89"/>
      <c r="R52" s="123"/>
      <c r="S52" s="134"/>
      <c r="T52" s="89"/>
      <c r="U52" s="89"/>
      <c r="V52" s="89"/>
      <c r="W52" s="89"/>
      <c r="X52" s="129"/>
      <c r="Y52" s="89"/>
      <c r="Z52" s="147"/>
      <c r="AA52" s="94"/>
      <c r="AB52" s="87"/>
      <c r="AC52" s="156"/>
      <c r="AD52" s="158"/>
      <c r="AE52" s="191"/>
      <c r="AF52" s="156"/>
      <c r="AG52" s="207"/>
    </row>
    <row r="53" spans="1:33" ht="14.4" customHeight="1">
      <c r="A53" s="95"/>
      <c r="B53" s="86"/>
      <c r="C53" s="92"/>
      <c r="D53" s="23"/>
      <c r="E53" s="24"/>
      <c r="F53" s="24"/>
      <c r="G53" s="25"/>
      <c r="H53" s="88"/>
      <c r="I53" s="88"/>
      <c r="J53" s="76"/>
      <c r="K53" s="135"/>
      <c r="L53" s="88"/>
      <c r="M53" s="88"/>
      <c r="N53" s="88"/>
      <c r="O53" s="88"/>
      <c r="P53" s="129"/>
      <c r="Q53" s="88"/>
      <c r="R53" s="123"/>
      <c r="S53" s="135"/>
      <c r="T53" s="88"/>
      <c r="U53" s="88"/>
      <c r="V53" s="88"/>
      <c r="W53" s="88"/>
      <c r="X53" s="129"/>
      <c r="Y53" s="88"/>
      <c r="Z53" s="147"/>
      <c r="AA53" s="95"/>
      <c r="AB53" s="86"/>
      <c r="AC53" s="156">
        <f t="shared" ref="AC53" si="81">H53+P53+X53</f>
        <v>0</v>
      </c>
      <c r="AD53" s="157"/>
      <c r="AE53" s="191"/>
      <c r="AF53" s="156"/>
      <c r="AG53" s="207"/>
    </row>
    <row r="54" spans="1:33" ht="15" customHeight="1" thickBot="1">
      <c r="A54" s="93"/>
      <c r="B54" s="90"/>
      <c r="C54" s="92"/>
      <c r="D54" s="27"/>
      <c r="E54" s="26"/>
      <c r="F54" s="26"/>
      <c r="G54" s="28"/>
      <c r="H54" s="91"/>
      <c r="I54" s="91"/>
      <c r="J54" s="76"/>
      <c r="K54" s="133"/>
      <c r="L54" s="91"/>
      <c r="M54" s="91"/>
      <c r="N54" s="91"/>
      <c r="O54" s="91"/>
      <c r="P54" s="88"/>
      <c r="Q54" s="91"/>
      <c r="R54" s="123"/>
      <c r="S54" s="133"/>
      <c r="T54" s="91"/>
      <c r="U54" s="91"/>
      <c r="V54" s="91"/>
      <c r="W54" s="91"/>
      <c r="X54" s="88"/>
      <c r="Y54" s="91"/>
      <c r="Z54" s="147"/>
      <c r="AA54" s="93"/>
      <c r="AB54" s="90"/>
      <c r="AC54" s="159"/>
      <c r="AD54" s="160"/>
      <c r="AE54" s="192"/>
      <c r="AF54" s="182"/>
      <c r="AG54" s="208"/>
    </row>
    <row r="55" spans="1:33">
      <c r="A55" s="96" t="s">
        <v>63</v>
      </c>
      <c r="B55" s="66" t="s">
        <v>64</v>
      </c>
      <c r="C55" s="83" t="s">
        <v>57</v>
      </c>
      <c r="D55" s="49">
        <v>7</v>
      </c>
      <c r="E55" s="5">
        <v>3</v>
      </c>
      <c r="F55" s="5">
        <v>3.1</v>
      </c>
      <c r="G55" s="6">
        <f>D55+(10-((E55+F55)/2))</f>
        <v>13.95</v>
      </c>
      <c r="H55" s="78">
        <f>LARGE(G55:G56,1)</f>
        <v>13.95</v>
      </c>
      <c r="I55" s="78">
        <f>RANK(H55,H7:H80)</f>
        <v>31</v>
      </c>
      <c r="J55" s="75">
        <f>LARGE(H55:H62,1)+LARGE(H55:H62,2)+LARGE(H55:H62,3)</f>
        <v>44.05</v>
      </c>
      <c r="K55" s="127">
        <v>3.2</v>
      </c>
      <c r="L55" s="78">
        <v>4</v>
      </c>
      <c r="M55" s="78">
        <v>0</v>
      </c>
      <c r="N55" s="78">
        <v>7.3</v>
      </c>
      <c r="O55" s="78">
        <v>7.6</v>
      </c>
      <c r="P55" s="120">
        <f t="shared" ref="P55" si="82">K55+L55-M55+(10-((N55+O55)/2))</f>
        <v>9.75</v>
      </c>
      <c r="Q55" s="78">
        <f>RANK(P55,P7:P80)</f>
        <v>26</v>
      </c>
      <c r="R55" s="122">
        <f>LARGE(P55:P62,1)+LARGE(P55:P62,2)+LARGE(P55:P62,3)</f>
        <v>37.299999999999997</v>
      </c>
      <c r="S55" s="127">
        <v>3.8</v>
      </c>
      <c r="T55" s="78">
        <v>3</v>
      </c>
      <c r="U55" s="78">
        <v>0</v>
      </c>
      <c r="V55" s="78">
        <v>3.8</v>
      </c>
      <c r="W55" s="78">
        <v>3.8</v>
      </c>
      <c r="X55" s="120">
        <f t="shared" ref="X55" si="83">S55+T55-U55+(10-((V55+W55)/2))</f>
        <v>13</v>
      </c>
      <c r="Y55" s="78">
        <f>RANK(X55,X7:X80)</f>
        <v>28</v>
      </c>
      <c r="Z55" s="146">
        <f>LARGE(X55:X62,1)+LARGE(X55:X62,2)+LARGE(X55:X62,3)</f>
        <v>40.75</v>
      </c>
      <c r="AA55" s="96" t="s">
        <v>150</v>
      </c>
      <c r="AB55" s="66" t="s">
        <v>64</v>
      </c>
      <c r="AC55" s="153">
        <f>H55+P55+X55</f>
        <v>36.700000000000003</v>
      </c>
      <c r="AD55" s="173">
        <f>RANK(AC55,AC7:AC80)</f>
        <v>28</v>
      </c>
      <c r="AE55" s="193" t="s">
        <v>57</v>
      </c>
      <c r="AF55" s="212">
        <f>J55+R55+Z55</f>
        <v>122.1</v>
      </c>
      <c r="AG55" s="174">
        <f>RANK(AF55,AF7:AF78)</f>
        <v>5</v>
      </c>
    </row>
    <row r="56" spans="1:33">
      <c r="A56" s="97"/>
      <c r="B56" s="67"/>
      <c r="C56" s="84"/>
      <c r="D56" s="50">
        <v>7</v>
      </c>
      <c r="E56" s="1">
        <v>4.2</v>
      </c>
      <c r="F56" s="1">
        <v>4.5</v>
      </c>
      <c r="G56" s="2">
        <f t="shared" ref="G56:G60" si="84">D56+(10-((E56+F56)/2))</f>
        <v>12.65</v>
      </c>
      <c r="H56" s="79"/>
      <c r="I56" s="79"/>
      <c r="J56" s="76"/>
      <c r="K56" s="126"/>
      <c r="L56" s="79"/>
      <c r="M56" s="79"/>
      <c r="N56" s="79"/>
      <c r="O56" s="79"/>
      <c r="P56" s="121"/>
      <c r="Q56" s="79"/>
      <c r="R56" s="123"/>
      <c r="S56" s="126"/>
      <c r="T56" s="79"/>
      <c r="U56" s="79"/>
      <c r="V56" s="79"/>
      <c r="W56" s="79"/>
      <c r="X56" s="121"/>
      <c r="Y56" s="79"/>
      <c r="Z56" s="147"/>
      <c r="AA56" s="97"/>
      <c r="AB56" s="67"/>
      <c r="AC56" s="154"/>
      <c r="AD56" s="174"/>
      <c r="AE56" s="188"/>
      <c r="AF56" s="154"/>
      <c r="AG56" s="179"/>
    </row>
    <row r="57" spans="1:33">
      <c r="A57" s="98" t="s">
        <v>59</v>
      </c>
      <c r="B57" s="68" t="s">
        <v>60</v>
      </c>
      <c r="C57" s="84"/>
      <c r="D57" s="50">
        <v>0</v>
      </c>
      <c r="E57" s="1">
        <v>10</v>
      </c>
      <c r="F57" s="1">
        <v>10</v>
      </c>
      <c r="G57" s="2">
        <f t="shared" si="84"/>
        <v>0</v>
      </c>
      <c r="H57" s="80">
        <f t="shared" ref="H57" si="85">LARGE(G57:G58,1)</f>
        <v>14.05</v>
      </c>
      <c r="I57" s="80">
        <f>RANK(H57,H7:H80)</f>
        <v>28</v>
      </c>
      <c r="J57" s="76"/>
      <c r="K57" s="125">
        <v>3.9</v>
      </c>
      <c r="L57" s="80">
        <v>3</v>
      </c>
      <c r="M57" s="80">
        <v>0</v>
      </c>
      <c r="N57" s="80">
        <v>3.1</v>
      </c>
      <c r="O57" s="80">
        <v>3.2</v>
      </c>
      <c r="P57" s="121">
        <f t="shared" ref="P57" si="86">K57+L57-M57+(10-((N57+O57)/2))</f>
        <v>13.75</v>
      </c>
      <c r="Q57" s="80">
        <f>RANK(P57,P7:P80)</f>
        <v>10</v>
      </c>
      <c r="R57" s="123"/>
      <c r="S57" s="125">
        <v>3.8</v>
      </c>
      <c r="T57" s="80">
        <v>3</v>
      </c>
      <c r="U57" s="80">
        <v>0</v>
      </c>
      <c r="V57" s="80">
        <v>3.3</v>
      </c>
      <c r="W57" s="80">
        <v>3.6</v>
      </c>
      <c r="X57" s="121">
        <f t="shared" ref="X57" si="87">S57+T57-U57+(10-((V57+W57)/2))</f>
        <v>13.35</v>
      </c>
      <c r="Y57" s="80">
        <f>RANK(X57,X7:X80)</f>
        <v>25</v>
      </c>
      <c r="Z57" s="147"/>
      <c r="AA57" s="98" t="s">
        <v>59</v>
      </c>
      <c r="AB57" s="68" t="s">
        <v>60</v>
      </c>
      <c r="AC57" s="154">
        <f t="shared" ref="AC57" si="88">H57+P57+X57</f>
        <v>41.15</v>
      </c>
      <c r="AD57" s="175">
        <f>RANK(AC57,AC7:AC80)</f>
        <v>17</v>
      </c>
      <c r="AE57" s="188"/>
      <c r="AF57" s="154"/>
      <c r="AG57" s="179"/>
    </row>
    <row r="58" spans="1:33">
      <c r="A58" s="97"/>
      <c r="B58" s="67"/>
      <c r="C58" s="84"/>
      <c r="D58" s="50">
        <v>6.5</v>
      </c>
      <c r="E58" s="1">
        <v>2.4</v>
      </c>
      <c r="F58" s="1">
        <v>2.5</v>
      </c>
      <c r="G58" s="2">
        <f t="shared" si="84"/>
        <v>14.05</v>
      </c>
      <c r="H58" s="79"/>
      <c r="I58" s="79"/>
      <c r="J58" s="76"/>
      <c r="K58" s="126"/>
      <c r="L58" s="79"/>
      <c r="M58" s="79"/>
      <c r="N58" s="79"/>
      <c r="O58" s="79"/>
      <c r="P58" s="121"/>
      <c r="Q58" s="79"/>
      <c r="R58" s="123"/>
      <c r="S58" s="126"/>
      <c r="T58" s="79"/>
      <c r="U58" s="79"/>
      <c r="V58" s="79"/>
      <c r="W58" s="79"/>
      <c r="X58" s="121"/>
      <c r="Y58" s="79"/>
      <c r="Z58" s="147"/>
      <c r="AA58" s="97"/>
      <c r="AB58" s="67"/>
      <c r="AC58" s="154"/>
      <c r="AD58" s="174"/>
      <c r="AE58" s="188"/>
      <c r="AF58" s="154"/>
      <c r="AG58" s="179"/>
    </row>
    <row r="59" spans="1:33">
      <c r="A59" s="98" t="s">
        <v>61</v>
      </c>
      <c r="B59" s="68" t="s">
        <v>62</v>
      </c>
      <c r="C59" s="84"/>
      <c r="D59" s="50">
        <v>6.5</v>
      </c>
      <c r="E59" s="1">
        <v>2</v>
      </c>
      <c r="F59" s="1">
        <v>1.9</v>
      </c>
      <c r="G59" s="2">
        <f t="shared" si="84"/>
        <v>14.55</v>
      </c>
      <c r="H59" s="80">
        <f t="shared" ref="H59" si="89">LARGE(G59:G60,1)</f>
        <v>14.55</v>
      </c>
      <c r="I59" s="80">
        <f>RANK(H59,H7:H80)</f>
        <v>25</v>
      </c>
      <c r="J59" s="76"/>
      <c r="K59" s="125">
        <v>3.2</v>
      </c>
      <c r="L59" s="80">
        <v>4</v>
      </c>
      <c r="M59" s="80">
        <v>0</v>
      </c>
      <c r="N59" s="80">
        <v>3.7</v>
      </c>
      <c r="O59" s="80">
        <v>3.7</v>
      </c>
      <c r="P59" s="121">
        <f t="shared" ref="P59" si="90">K59+L59-M59+(10-((N59+O59)/2))</f>
        <v>13.5</v>
      </c>
      <c r="Q59" s="80">
        <f>RANK(P59,P7:P80)</f>
        <v>13</v>
      </c>
      <c r="R59" s="123"/>
      <c r="S59" s="125">
        <v>4</v>
      </c>
      <c r="T59" s="80">
        <v>3</v>
      </c>
      <c r="U59" s="80">
        <v>0</v>
      </c>
      <c r="V59" s="80">
        <v>5.4</v>
      </c>
      <c r="W59" s="80">
        <v>5.6</v>
      </c>
      <c r="X59" s="121">
        <f t="shared" ref="X59" si="91">S59+T59-U59+(10-((V59+W59)/2))</f>
        <v>11.5</v>
      </c>
      <c r="Y59" s="80">
        <f>RANK(X59,X7:X80)</f>
        <v>32</v>
      </c>
      <c r="Z59" s="147"/>
      <c r="AA59" s="98" t="s">
        <v>61</v>
      </c>
      <c r="AB59" s="68" t="s">
        <v>62</v>
      </c>
      <c r="AC59" s="154">
        <f t="shared" ref="AC59" si="92">H59+P59+X59</f>
        <v>39.549999999999997</v>
      </c>
      <c r="AD59" s="175">
        <f>RANK(AC59,AC7:AC80)</f>
        <v>23</v>
      </c>
      <c r="AE59" s="188"/>
      <c r="AF59" s="154"/>
      <c r="AG59" s="179"/>
    </row>
    <row r="60" spans="1:33">
      <c r="A60" s="97"/>
      <c r="B60" s="67"/>
      <c r="C60" s="84"/>
      <c r="D60" s="50">
        <v>0</v>
      </c>
      <c r="E60" s="1">
        <v>10</v>
      </c>
      <c r="F60" s="1">
        <v>10</v>
      </c>
      <c r="G60" s="2">
        <f t="shared" si="84"/>
        <v>0</v>
      </c>
      <c r="H60" s="79"/>
      <c r="I60" s="79"/>
      <c r="J60" s="76"/>
      <c r="K60" s="126"/>
      <c r="L60" s="79"/>
      <c r="M60" s="79"/>
      <c r="N60" s="79"/>
      <c r="O60" s="79"/>
      <c r="P60" s="121"/>
      <c r="Q60" s="79"/>
      <c r="R60" s="123"/>
      <c r="S60" s="126"/>
      <c r="T60" s="79"/>
      <c r="U60" s="79"/>
      <c r="V60" s="79"/>
      <c r="W60" s="79"/>
      <c r="X60" s="121"/>
      <c r="Y60" s="79"/>
      <c r="Z60" s="147"/>
      <c r="AA60" s="97"/>
      <c r="AB60" s="67"/>
      <c r="AC60" s="154"/>
      <c r="AD60" s="174"/>
      <c r="AE60" s="188"/>
      <c r="AF60" s="154"/>
      <c r="AG60" s="179"/>
    </row>
    <row r="61" spans="1:33" ht="14.4" customHeight="1">
      <c r="A61" s="98" t="s">
        <v>151</v>
      </c>
      <c r="B61" s="68" t="s">
        <v>67</v>
      </c>
      <c r="C61" s="84"/>
      <c r="D61" s="50">
        <v>6.5</v>
      </c>
      <c r="E61" s="1">
        <v>1.7</v>
      </c>
      <c r="F61" s="1">
        <v>1.4</v>
      </c>
      <c r="G61" s="2">
        <f t="shared" ref="G61:G62" si="93">D61+(10-((E61+F61)/2))</f>
        <v>14.95</v>
      </c>
      <c r="H61" s="80">
        <f t="shared" ref="H61" si="94">LARGE(G61:G62,1)</f>
        <v>15.45</v>
      </c>
      <c r="I61" s="80">
        <f>RANK(H61,H7:H80)</f>
        <v>12</v>
      </c>
      <c r="J61" s="76"/>
      <c r="K61" s="125">
        <v>2.2000000000000002</v>
      </c>
      <c r="L61" s="80">
        <v>3</v>
      </c>
      <c r="M61" s="80">
        <v>2</v>
      </c>
      <c r="N61" s="80">
        <v>3</v>
      </c>
      <c r="O61" s="80">
        <v>3.3</v>
      </c>
      <c r="P61" s="121">
        <f t="shared" ref="P61" si="95">K61+L61-M61+(10-((N61+O61)/2))</f>
        <v>10.050000000000001</v>
      </c>
      <c r="Q61" s="80">
        <f>RANK(P61,P7:P80)</f>
        <v>25</v>
      </c>
      <c r="R61" s="123"/>
      <c r="S61" s="125">
        <v>4.8</v>
      </c>
      <c r="T61" s="80">
        <v>3</v>
      </c>
      <c r="U61" s="80">
        <v>0</v>
      </c>
      <c r="V61" s="80">
        <v>3.2</v>
      </c>
      <c r="W61" s="80">
        <v>3.6</v>
      </c>
      <c r="X61" s="121">
        <f t="shared" ref="X61" si="96">S61+T61-U61+(10-((V61+W61)/2))</f>
        <v>14.399999999999999</v>
      </c>
      <c r="Y61" s="80">
        <f>RANK(X61,X7:X80)</f>
        <v>19</v>
      </c>
      <c r="Z61" s="147"/>
      <c r="AA61" s="98" t="s">
        <v>151</v>
      </c>
      <c r="AB61" s="68" t="s">
        <v>67</v>
      </c>
      <c r="AC61" s="154">
        <f t="shared" ref="AC61" si="97">H61+P61+X61</f>
        <v>39.9</v>
      </c>
      <c r="AD61" s="175">
        <f>RANK(AC61,AC7:AC80)</f>
        <v>22</v>
      </c>
      <c r="AE61" s="188"/>
      <c r="AF61" s="154"/>
      <c r="AG61" s="179"/>
    </row>
    <row r="62" spans="1:33" ht="15" customHeight="1" thickBot="1">
      <c r="A62" s="99"/>
      <c r="B62" s="82"/>
      <c r="C62" s="85"/>
      <c r="D62" s="51">
        <v>6.5</v>
      </c>
      <c r="E62" s="7">
        <v>0.9</v>
      </c>
      <c r="F62" s="7">
        <v>1.2</v>
      </c>
      <c r="G62" s="8">
        <f t="shared" si="93"/>
        <v>15.45</v>
      </c>
      <c r="H62" s="81"/>
      <c r="I62" s="81"/>
      <c r="J62" s="77"/>
      <c r="K62" s="132"/>
      <c r="L62" s="81"/>
      <c r="M62" s="81"/>
      <c r="N62" s="81"/>
      <c r="O62" s="81"/>
      <c r="P62" s="128"/>
      <c r="Q62" s="81"/>
      <c r="R62" s="124"/>
      <c r="S62" s="132"/>
      <c r="T62" s="81"/>
      <c r="U62" s="81"/>
      <c r="V62" s="81"/>
      <c r="W62" s="81"/>
      <c r="X62" s="128"/>
      <c r="Y62" s="81"/>
      <c r="Z62" s="148"/>
      <c r="AA62" s="99"/>
      <c r="AB62" s="82"/>
      <c r="AC62" s="155"/>
      <c r="AD62" s="65"/>
      <c r="AE62" s="194"/>
      <c r="AF62" s="183"/>
      <c r="AG62" s="175"/>
    </row>
    <row r="63" spans="1:33">
      <c r="A63" s="93" t="s">
        <v>66</v>
      </c>
      <c r="B63" s="90" t="s">
        <v>8</v>
      </c>
      <c r="C63" s="92" t="s">
        <v>65</v>
      </c>
      <c r="D63" s="20">
        <v>9.5</v>
      </c>
      <c r="E63" s="21">
        <v>3.7</v>
      </c>
      <c r="F63" s="21">
        <v>3.5</v>
      </c>
      <c r="G63" s="22">
        <f>D63+(10-((E63+F63)/2))</f>
        <v>15.9</v>
      </c>
      <c r="H63" s="91">
        <f>LARGE(G63:G64,1)</f>
        <v>15.9</v>
      </c>
      <c r="I63" s="91">
        <f>RANK(H63,H7:H80)</f>
        <v>8</v>
      </c>
      <c r="J63" s="76">
        <f>LARGE(H63:H70,1)+LARGE(H63:H70,2)+LARGE(H63:H70,3)</f>
        <v>46.9</v>
      </c>
      <c r="K63" s="133">
        <v>3.6</v>
      </c>
      <c r="L63" s="91">
        <v>3</v>
      </c>
      <c r="M63" s="91">
        <v>0</v>
      </c>
      <c r="N63" s="91">
        <v>4.5</v>
      </c>
      <c r="O63" s="91">
        <v>4.8</v>
      </c>
      <c r="P63" s="89">
        <f t="shared" ref="P63" si="98">K63+L63-M63+(10-((N63+O63)/2))</f>
        <v>11.95</v>
      </c>
      <c r="Q63" s="91">
        <f>RANK(P63,P7:P80)</f>
        <v>20</v>
      </c>
      <c r="R63" s="123">
        <f>LARGE(P63:P70,1)+LARGE(P63:P70,2)+LARGE(P63:P70,3)</f>
        <v>34.9</v>
      </c>
      <c r="S63" s="133">
        <v>5</v>
      </c>
      <c r="T63" s="91">
        <v>4</v>
      </c>
      <c r="U63" s="91">
        <v>0</v>
      </c>
      <c r="V63" s="91">
        <v>4.0999999999999996</v>
      </c>
      <c r="W63" s="91">
        <v>4.0999999999999996</v>
      </c>
      <c r="X63" s="89">
        <f t="shared" ref="X63" si="99">S63+T63-U63+(10-((V63+W63)/2))</f>
        <v>14.9</v>
      </c>
      <c r="Y63" s="91">
        <f>RANK(X63,X7:X80)</f>
        <v>16</v>
      </c>
      <c r="Z63" s="147">
        <f>LARGE(X63:X70,1)+LARGE(X63:X70,2)+LARGE(X63:X70,3)</f>
        <v>39.549999999999997</v>
      </c>
      <c r="AA63" s="93" t="s">
        <v>66</v>
      </c>
      <c r="AB63" s="90" t="s">
        <v>8</v>
      </c>
      <c r="AC63" s="165">
        <f>H63+P63+X63</f>
        <v>42.75</v>
      </c>
      <c r="AD63" s="160">
        <f>RANK(AC63,AC7:AC80)</f>
        <v>13</v>
      </c>
      <c r="AE63" s="190" t="s">
        <v>65</v>
      </c>
      <c r="AF63" s="181">
        <f>J63+R63+Z63</f>
        <v>121.35</v>
      </c>
      <c r="AG63" s="206">
        <f>RANK(AF63,AF7:AF78)</f>
        <v>6</v>
      </c>
    </row>
    <row r="64" spans="1:33">
      <c r="A64" s="94"/>
      <c r="B64" s="87"/>
      <c r="C64" s="92"/>
      <c r="D64" s="23">
        <v>9.5</v>
      </c>
      <c r="E64" s="24">
        <v>4.3</v>
      </c>
      <c r="F64" s="24">
        <v>4.2</v>
      </c>
      <c r="G64" s="25">
        <f t="shared" ref="G64:G70" si="100">D64+(10-((E64+F64)/2))</f>
        <v>15.25</v>
      </c>
      <c r="H64" s="89"/>
      <c r="I64" s="89"/>
      <c r="J64" s="76"/>
      <c r="K64" s="134"/>
      <c r="L64" s="89"/>
      <c r="M64" s="89"/>
      <c r="N64" s="89"/>
      <c r="O64" s="89"/>
      <c r="P64" s="129"/>
      <c r="Q64" s="89"/>
      <c r="R64" s="123"/>
      <c r="S64" s="134"/>
      <c r="T64" s="89"/>
      <c r="U64" s="89"/>
      <c r="V64" s="89"/>
      <c r="W64" s="89"/>
      <c r="X64" s="129"/>
      <c r="Y64" s="89"/>
      <c r="Z64" s="147"/>
      <c r="AA64" s="94"/>
      <c r="AB64" s="87"/>
      <c r="AC64" s="156"/>
      <c r="AD64" s="158"/>
      <c r="AE64" s="191"/>
      <c r="AF64" s="156"/>
      <c r="AG64" s="207"/>
    </row>
    <row r="65" spans="1:33">
      <c r="A65" s="95" t="s">
        <v>58</v>
      </c>
      <c r="B65" s="86" t="s">
        <v>67</v>
      </c>
      <c r="C65" s="92"/>
      <c r="D65" s="23">
        <v>6.5</v>
      </c>
      <c r="E65" s="24">
        <v>2</v>
      </c>
      <c r="F65" s="24">
        <v>1.7</v>
      </c>
      <c r="G65" s="25">
        <f t="shared" si="100"/>
        <v>14.65</v>
      </c>
      <c r="H65" s="88">
        <f t="shared" ref="H65" si="101">LARGE(G65:G66,1)</f>
        <v>14.65</v>
      </c>
      <c r="I65" s="88">
        <f>RANK(H65,H7:H80)</f>
        <v>24</v>
      </c>
      <c r="J65" s="76"/>
      <c r="K65" s="135">
        <v>2</v>
      </c>
      <c r="L65" s="88">
        <v>3</v>
      </c>
      <c r="M65" s="88">
        <v>2</v>
      </c>
      <c r="N65" s="88">
        <v>5.5</v>
      </c>
      <c r="O65" s="88">
        <v>5.8</v>
      </c>
      <c r="P65" s="129">
        <f t="shared" ref="P65" si="102">K65+L65-M65+(10-((N65+O65)/2))</f>
        <v>7.35</v>
      </c>
      <c r="Q65" s="88">
        <f>RANK(P65,P7:P80)</f>
        <v>32</v>
      </c>
      <c r="R65" s="123"/>
      <c r="S65" s="135">
        <v>3.8</v>
      </c>
      <c r="T65" s="88">
        <v>3</v>
      </c>
      <c r="U65" s="88">
        <v>0</v>
      </c>
      <c r="V65" s="88">
        <v>5.7</v>
      </c>
      <c r="W65" s="88">
        <v>5.6</v>
      </c>
      <c r="X65" s="129">
        <f t="shared" ref="X65" si="103">S65+T65-U65+(10-((V65+W65)/2))</f>
        <v>11.149999999999999</v>
      </c>
      <c r="Y65" s="88">
        <f>RANK(X65,X7:X80)</f>
        <v>33</v>
      </c>
      <c r="Z65" s="147"/>
      <c r="AA65" s="95" t="s">
        <v>58</v>
      </c>
      <c r="AB65" s="86" t="s">
        <v>67</v>
      </c>
      <c r="AC65" s="156">
        <f t="shared" ref="AC65" si="104">H65+P65+X65</f>
        <v>33.15</v>
      </c>
      <c r="AD65" s="157">
        <f>RANK(AC65,AC7:AC80)</f>
        <v>32</v>
      </c>
      <c r="AE65" s="191"/>
      <c r="AF65" s="156"/>
      <c r="AG65" s="207"/>
    </row>
    <row r="66" spans="1:33">
      <c r="A66" s="94"/>
      <c r="B66" s="87"/>
      <c r="C66" s="92"/>
      <c r="D66" s="23">
        <v>6.5</v>
      </c>
      <c r="E66" s="24">
        <v>2.2000000000000002</v>
      </c>
      <c r="F66" s="24">
        <v>2.4</v>
      </c>
      <c r="G66" s="25">
        <f t="shared" si="100"/>
        <v>14.2</v>
      </c>
      <c r="H66" s="89"/>
      <c r="I66" s="89"/>
      <c r="J66" s="76"/>
      <c r="K66" s="134"/>
      <c r="L66" s="89"/>
      <c r="M66" s="89"/>
      <c r="N66" s="89"/>
      <c r="O66" s="89"/>
      <c r="P66" s="129"/>
      <c r="Q66" s="89"/>
      <c r="R66" s="123"/>
      <c r="S66" s="134"/>
      <c r="T66" s="89"/>
      <c r="U66" s="89"/>
      <c r="V66" s="89"/>
      <c r="W66" s="89"/>
      <c r="X66" s="129"/>
      <c r="Y66" s="89"/>
      <c r="Z66" s="147"/>
      <c r="AA66" s="94"/>
      <c r="AB66" s="87"/>
      <c r="AC66" s="156"/>
      <c r="AD66" s="158"/>
      <c r="AE66" s="191"/>
      <c r="AF66" s="156"/>
      <c r="AG66" s="207"/>
    </row>
    <row r="67" spans="1:33">
      <c r="A67" s="95" t="s">
        <v>68</v>
      </c>
      <c r="B67" s="86" t="s">
        <v>69</v>
      </c>
      <c r="C67" s="92"/>
      <c r="D67" s="23">
        <v>7.5</v>
      </c>
      <c r="E67" s="24">
        <v>1.6</v>
      </c>
      <c r="F67" s="24">
        <v>1.7</v>
      </c>
      <c r="G67" s="25">
        <f t="shared" si="100"/>
        <v>15.85</v>
      </c>
      <c r="H67" s="88">
        <f t="shared" ref="H67" si="105">LARGE(G67:G68,1)</f>
        <v>15.85</v>
      </c>
      <c r="I67" s="88">
        <f>RANK(H67,H7:H80)</f>
        <v>9</v>
      </c>
      <c r="J67" s="76"/>
      <c r="K67" s="135">
        <v>3.2</v>
      </c>
      <c r="L67" s="88">
        <v>2</v>
      </c>
      <c r="M67" s="88">
        <v>0</v>
      </c>
      <c r="N67" s="88">
        <v>5.3</v>
      </c>
      <c r="O67" s="88">
        <v>5.6</v>
      </c>
      <c r="P67" s="129">
        <f t="shared" ref="P67" si="106">K67+L67-M67+(10-((N67+O67)/2))</f>
        <v>9.75</v>
      </c>
      <c r="Q67" s="88">
        <f>RANK(P67,P7:P80)</f>
        <v>26</v>
      </c>
      <c r="R67" s="123"/>
      <c r="S67" s="135">
        <v>4.8</v>
      </c>
      <c r="T67" s="88">
        <v>2</v>
      </c>
      <c r="U67" s="88">
        <v>0</v>
      </c>
      <c r="V67" s="88">
        <v>4.9000000000000004</v>
      </c>
      <c r="W67" s="88">
        <v>3.5</v>
      </c>
      <c r="X67" s="129">
        <f t="shared" ref="X67" si="107">S67+T67-U67+(10-((V67+W67)/2))</f>
        <v>12.6</v>
      </c>
      <c r="Y67" s="88">
        <f>RANK(X67,X7:X80)</f>
        <v>30</v>
      </c>
      <c r="Z67" s="147"/>
      <c r="AA67" s="95" t="s">
        <v>68</v>
      </c>
      <c r="AB67" s="86" t="s">
        <v>69</v>
      </c>
      <c r="AC67" s="156">
        <f t="shared" ref="AC67" si="108">H67+P67+X67</f>
        <v>38.200000000000003</v>
      </c>
      <c r="AD67" s="157">
        <f>RANK(AC67,AC7:AC80)</f>
        <v>25</v>
      </c>
      <c r="AE67" s="191"/>
      <c r="AF67" s="156"/>
      <c r="AG67" s="207"/>
    </row>
    <row r="68" spans="1:33">
      <c r="A68" s="94"/>
      <c r="B68" s="87"/>
      <c r="C68" s="92"/>
      <c r="D68" s="23">
        <v>7.5</v>
      </c>
      <c r="E68" s="24">
        <v>1.7</v>
      </c>
      <c r="F68" s="24">
        <v>1.8</v>
      </c>
      <c r="G68" s="25">
        <f t="shared" si="100"/>
        <v>15.75</v>
      </c>
      <c r="H68" s="89"/>
      <c r="I68" s="89"/>
      <c r="J68" s="76"/>
      <c r="K68" s="134"/>
      <c r="L68" s="89"/>
      <c r="M68" s="89"/>
      <c r="N68" s="89"/>
      <c r="O68" s="89"/>
      <c r="P68" s="129"/>
      <c r="Q68" s="89"/>
      <c r="R68" s="123"/>
      <c r="S68" s="134"/>
      <c r="T68" s="89"/>
      <c r="U68" s="89"/>
      <c r="V68" s="89"/>
      <c r="W68" s="89"/>
      <c r="X68" s="129"/>
      <c r="Y68" s="89"/>
      <c r="Z68" s="147"/>
      <c r="AA68" s="94"/>
      <c r="AB68" s="87"/>
      <c r="AC68" s="156"/>
      <c r="AD68" s="158"/>
      <c r="AE68" s="191"/>
      <c r="AF68" s="156"/>
      <c r="AG68" s="207"/>
    </row>
    <row r="69" spans="1:33">
      <c r="A69" s="95" t="s">
        <v>70</v>
      </c>
      <c r="B69" s="86" t="s">
        <v>27</v>
      </c>
      <c r="C69" s="92"/>
      <c r="D69" s="23">
        <v>6.5</v>
      </c>
      <c r="E69" s="24">
        <v>1.4</v>
      </c>
      <c r="F69" s="24">
        <v>1.8</v>
      </c>
      <c r="G69" s="25">
        <f t="shared" si="100"/>
        <v>14.9</v>
      </c>
      <c r="H69" s="88">
        <f t="shared" ref="H69" si="109">LARGE(G69:G70,1)</f>
        <v>15.15</v>
      </c>
      <c r="I69" s="88">
        <f>RANK(H69,H7:H80)</f>
        <v>17</v>
      </c>
      <c r="J69" s="76"/>
      <c r="K69" s="135">
        <v>3.4</v>
      </c>
      <c r="L69" s="88">
        <v>4</v>
      </c>
      <c r="M69" s="88">
        <v>0</v>
      </c>
      <c r="N69" s="88">
        <v>4.0999999999999996</v>
      </c>
      <c r="O69" s="88">
        <v>4.3</v>
      </c>
      <c r="P69" s="129">
        <f t="shared" ref="P69" si="110">K69+L69-M69+(10-((N69+O69)/2))</f>
        <v>13.200000000000001</v>
      </c>
      <c r="Q69" s="88">
        <f>RANK(P69,P7:P80)</f>
        <v>16</v>
      </c>
      <c r="R69" s="123"/>
      <c r="S69" s="135">
        <v>2.6</v>
      </c>
      <c r="T69" s="88">
        <v>3</v>
      </c>
      <c r="U69" s="88">
        <v>0</v>
      </c>
      <c r="V69" s="88">
        <v>3.3</v>
      </c>
      <c r="W69" s="88">
        <v>3.8</v>
      </c>
      <c r="X69" s="129">
        <f t="shared" ref="X69" si="111">S69+T69-U69+(10-((V69+W69)/2))</f>
        <v>12.05</v>
      </c>
      <c r="Y69" s="88">
        <f>RANK(X69,X7:X80)</f>
        <v>31</v>
      </c>
      <c r="Z69" s="147"/>
      <c r="AA69" s="95" t="s">
        <v>70</v>
      </c>
      <c r="AB69" s="86" t="s">
        <v>27</v>
      </c>
      <c r="AC69" s="156">
        <f t="shared" ref="AC69" si="112">H69+P69+X69</f>
        <v>40.400000000000006</v>
      </c>
      <c r="AD69" s="157">
        <f>RANK(AC69,AC7:AC80)</f>
        <v>20</v>
      </c>
      <c r="AE69" s="191"/>
      <c r="AF69" s="156"/>
      <c r="AG69" s="207"/>
    </row>
    <row r="70" spans="1:33" ht="15" thickBot="1">
      <c r="A70" s="93"/>
      <c r="B70" s="90"/>
      <c r="C70" s="92"/>
      <c r="D70" s="27">
        <v>6.5</v>
      </c>
      <c r="E70" s="26">
        <v>1.3</v>
      </c>
      <c r="F70" s="26">
        <v>1.4</v>
      </c>
      <c r="G70" s="28">
        <f t="shared" si="100"/>
        <v>15.15</v>
      </c>
      <c r="H70" s="91"/>
      <c r="I70" s="91"/>
      <c r="J70" s="76"/>
      <c r="K70" s="133"/>
      <c r="L70" s="91"/>
      <c r="M70" s="91"/>
      <c r="N70" s="91"/>
      <c r="O70" s="91"/>
      <c r="P70" s="88"/>
      <c r="Q70" s="91"/>
      <c r="R70" s="123"/>
      <c r="S70" s="133"/>
      <c r="T70" s="91"/>
      <c r="U70" s="91"/>
      <c r="V70" s="91"/>
      <c r="W70" s="91"/>
      <c r="X70" s="88"/>
      <c r="Y70" s="91"/>
      <c r="Z70" s="147"/>
      <c r="AA70" s="93"/>
      <c r="AB70" s="90"/>
      <c r="AC70" s="159"/>
      <c r="AD70" s="160"/>
      <c r="AE70" s="192"/>
      <c r="AF70" s="182"/>
      <c r="AG70" s="208"/>
    </row>
    <row r="71" spans="1:33">
      <c r="A71" s="96" t="s">
        <v>72</v>
      </c>
      <c r="B71" s="66" t="s">
        <v>73</v>
      </c>
      <c r="C71" s="83" t="s">
        <v>71</v>
      </c>
      <c r="D71" s="14">
        <v>9.5</v>
      </c>
      <c r="E71" s="5">
        <v>0.9</v>
      </c>
      <c r="F71" s="5">
        <v>0.7</v>
      </c>
      <c r="G71" s="6">
        <f>D71+(10-((E71+F71)/2))</f>
        <v>18.7</v>
      </c>
      <c r="H71" s="78">
        <f>LARGE(G71:G72,1)</f>
        <v>18.7</v>
      </c>
      <c r="I71" s="78">
        <f>RANK(H71,H7:H80)</f>
        <v>2</v>
      </c>
      <c r="J71" s="75">
        <f>LARGE(H71:H78,1)+LARGE(H71:H78,2)+LARGE(H71:H78,3)</f>
        <v>53.849999999999994</v>
      </c>
      <c r="K71" s="127">
        <v>6.2</v>
      </c>
      <c r="L71" s="78">
        <v>4</v>
      </c>
      <c r="M71" s="78">
        <v>0</v>
      </c>
      <c r="N71" s="78">
        <v>2</v>
      </c>
      <c r="O71" s="78">
        <v>1.7</v>
      </c>
      <c r="P71" s="120">
        <f t="shared" ref="P71" si="113">K71+L71-M71+(10-((N71+O71)/2))</f>
        <v>18.350000000000001</v>
      </c>
      <c r="Q71" s="78">
        <f>RANK(P71,P7:P80)</f>
        <v>1</v>
      </c>
      <c r="R71" s="122">
        <f>LARGE(P71:P78,1)+LARGE(P71:P78,2)+LARGE(P71:P78,3)</f>
        <v>47</v>
      </c>
      <c r="S71" s="127">
        <v>6</v>
      </c>
      <c r="T71" s="78">
        <v>4</v>
      </c>
      <c r="U71" s="78">
        <v>0</v>
      </c>
      <c r="V71" s="78">
        <v>1.2</v>
      </c>
      <c r="W71" s="78">
        <v>1.2</v>
      </c>
      <c r="X71" s="120">
        <f t="shared" ref="X71" si="114">S71+T71-U71+(10-((V71+W71)/2))</f>
        <v>18.8</v>
      </c>
      <c r="Y71" s="78">
        <f>RANK(X71,X7:X80)</f>
        <v>2</v>
      </c>
      <c r="Z71" s="146">
        <f>LARGE(X71:X78,1)+LARGE(X71:X78,2)+LARGE(X71:X78,3)</f>
        <v>52.4</v>
      </c>
      <c r="AA71" s="96" t="s">
        <v>72</v>
      </c>
      <c r="AB71" s="66" t="s">
        <v>73</v>
      </c>
      <c r="AC71" s="153">
        <f>H71+P71+X71</f>
        <v>55.849999999999994</v>
      </c>
      <c r="AD71" s="161">
        <f>RANK(AC71,AC7:AC80)</f>
        <v>1</v>
      </c>
      <c r="AE71" s="193" t="s">
        <v>71</v>
      </c>
      <c r="AF71" s="212">
        <f>J71+R71+Z71</f>
        <v>153.25</v>
      </c>
      <c r="AG71" s="174">
        <f>RANK(AF71,AF7:AF78)</f>
        <v>2</v>
      </c>
    </row>
    <row r="72" spans="1:33">
      <c r="A72" s="97"/>
      <c r="B72" s="67"/>
      <c r="C72" s="84"/>
      <c r="D72" s="15">
        <v>10</v>
      </c>
      <c r="E72" s="1">
        <v>2.2999999999999998</v>
      </c>
      <c r="F72" s="1">
        <v>2.2999999999999998</v>
      </c>
      <c r="G72" s="2">
        <f t="shared" ref="G72:G78" si="115">D72+(10-((E72+F72)/2))</f>
        <v>17.7</v>
      </c>
      <c r="H72" s="79"/>
      <c r="I72" s="79"/>
      <c r="J72" s="76"/>
      <c r="K72" s="126"/>
      <c r="L72" s="79"/>
      <c r="M72" s="79"/>
      <c r="N72" s="79"/>
      <c r="O72" s="79"/>
      <c r="P72" s="121"/>
      <c r="Q72" s="79"/>
      <c r="R72" s="123"/>
      <c r="S72" s="126"/>
      <c r="T72" s="79"/>
      <c r="U72" s="79"/>
      <c r="V72" s="79"/>
      <c r="W72" s="79"/>
      <c r="X72" s="121"/>
      <c r="Y72" s="79"/>
      <c r="Z72" s="147"/>
      <c r="AA72" s="97"/>
      <c r="AB72" s="67"/>
      <c r="AC72" s="154"/>
      <c r="AD72" s="162"/>
      <c r="AE72" s="188"/>
      <c r="AF72" s="154"/>
      <c r="AG72" s="179"/>
    </row>
    <row r="73" spans="1:33">
      <c r="A73" s="98" t="s">
        <v>74</v>
      </c>
      <c r="B73" s="68" t="s">
        <v>75</v>
      </c>
      <c r="C73" s="84"/>
      <c r="D73" s="15">
        <v>7.5</v>
      </c>
      <c r="E73" s="1">
        <v>1</v>
      </c>
      <c r="F73" s="1">
        <v>0.9</v>
      </c>
      <c r="G73" s="2">
        <f t="shared" si="115"/>
        <v>16.55</v>
      </c>
      <c r="H73" s="80">
        <f t="shared" ref="H73" si="116">LARGE(G73:G74,1)</f>
        <v>17.2</v>
      </c>
      <c r="I73" s="80">
        <f>RANK(H73,H7:H80)</f>
        <v>5</v>
      </c>
      <c r="J73" s="76"/>
      <c r="K73" s="125">
        <v>4.2</v>
      </c>
      <c r="L73" s="80">
        <v>4</v>
      </c>
      <c r="M73" s="80">
        <v>0</v>
      </c>
      <c r="N73" s="80">
        <v>3.3</v>
      </c>
      <c r="O73" s="80">
        <v>3</v>
      </c>
      <c r="P73" s="121">
        <f t="shared" ref="P73" si="117">K73+L73-M73+(10-((N73+O73)/2))</f>
        <v>15.049999999999999</v>
      </c>
      <c r="Q73" s="80">
        <f>RANK(P73,P7:P80)</f>
        <v>5</v>
      </c>
      <c r="R73" s="123"/>
      <c r="S73" s="125">
        <v>5.2</v>
      </c>
      <c r="T73" s="80">
        <v>3</v>
      </c>
      <c r="U73" s="80">
        <v>0</v>
      </c>
      <c r="V73" s="80">
        <v>1.3</v>
      </c>
      <c r="W73" s="80">
        <v>1.2</v>
      </c>
      <c r="X73" s="121">
        <f t="shared" ref="X73" si="118">S73+T73-U73+(10-((V73+W73)/2))</f>
        <v>16.95</v>
      </c>
      <c r="Y73" s="80">
        <f>RANK(X73,X7:X80)</f>
        <v>5</v>
      </c>
      <c r="Z73" s="147"/>
      <c r="AA73" s="98" t="s">
        <v>74</v>
      </c>
      <c r="AB73" s="68" t="s">
        <v>75</v>
      </c>
      <c r="AC73" s="154">
        <f t="shared" ref="AC73" si="119">H73+P73+X73</f>
        <v>49.2</v>
      </c>
      <c r="AD73" s="163">
        <f>RANK(AC73,AC7:AC80)</f>
        <v>4</v>
      </c>
      <c r="AE73" s="188"/>
      <c r="AF73" s="154"/>
      <c r="AG73" s="179"/>
    </row>
    <row r="74" spans="1:33">
      <c r="A74" s="97"/>
      <c r="B74" s="67"/>
      <c r="C74" s="84"/>
      <c r="D74" s="15">
        <v>8</v>
      </c>
      <c r="E74" s="1">
        <v>0.7</v>
      </c>
      <c r="F74" s="1">
        <v>0.9</v>
      </c>
      <c r="G74" s="2">
        <f t="shared" si="115"/>
        <v>17.2</v>
      </c>
      <c r="H74" s="79"/>
      <c r="I74" s="79"/>
      <c r="J74" s="76"/>
      <c r="K74" s="126"/>
      <c r="L74" s="79"/>
      <c r="M74" s="79"/>
      <c r="N74" s="79"/>
      <c r="O74" s="79"/>
      <c r="P74" s="121"/>
      <c r="Q74" s="79"/>
      <c r="R74" s="123"/>
      <c r="S74" s="126"/>
      <c r="T74" s="79"/>
      <c r="U74" s="79"/>
      <c r="V74" s="79"/>
      <c r="W74" s="79"/>
      <c r="X74" s="121"/>
      <c r="Y74" s="79"/>
      <c r="Z74" s="147"/>
      <c r="AA74" s="97"/>
      <c r="AB74" s="67"/>
      <c r="AC74" s="154"/>
      <c r="AD74" s="162"/>
      <c r="AE74" s="188"/>
      <c r="AF74" s="154"/>
      <c r="AG74" s="179"/>
    </row>
    <row r="75" spans="1:33">
      <c r="A75" s="98" t="s">
        <v>76</v>
      </c>
      <c r="B75" s="68" t="s">
        <v>77</v>
      </c>
      <c r="C75" s="84"/>
      <c r="D75" s="15">
        <v>9.5</v>
      </c>
      <c r="E75" s="1">
        <v>1.6</v>
      </c>
      <c r="F75" s="1">
        <v>1.9</v>
      </c>
      <c r="G75" s="2">
        <f t="shared" si="115"/>
        <v>17.75</v>
      </c>
      <c r="H75" s="80">
        <f t="shared" ref="H75" si="120">LARGE(G75:G76,1)</f>
        <v>17.95</v>
      </c>
      <c r="I75" s="80">
        <f>RANK(H75,H7:H80)</f>
        <v>4</v>
      </c>
      <c r="J75" s="76"/>
      <c r="K75" s="125">
        <v>3.6</v>
      </c>
      <c r="L75" s="80">
        <v>4</v>
      </c>
      <c r="M75" s="80">
        <v>0</v>
      </c>
      <c r="N75" s="80">
        <v>5.0999999999999996</v>
      </c>
      <c r="O75" s="80">
        <v>5.4</v>
      </c>
      <c r="P75" s="121">
        <f t="shared" ref="P75" si="121">K75+L75-M75+(10-((N75+O75)/2))</f>
        <v>12.35</v>
      </c>
      <c r="Q75" s="80">
        <f>RANK(P75,P7:P80)</f>
        <v>19</v>
      </c>
      <c r="R75" s="123"/>
      <c r="S75" s="125">
        <v>5.6</v>
      </c>
      <c r="T75" s="80">
        <v>4</v>
      </c>
      <c r="U75" s="80">
        <v>0</v>
      </c>
      <c r="V75" s="80">
        <v>3.3</v>
      </c>
      <c r="W75" s="80">
        <v>2.6</v>
      </c>
      <c r="X75" s="121">
        <f t="shared" ref="X75" si="122">S75+T75-U75+(10-((V75+W75)/2))</f>
        <v>16.649999999999999</v>
      </c>
      <c r="Y75" s="80">
        <f>RANK(X75,X7:X80)</f>
        <v>7</v>
      </c>
      <c r="Z75" s="147"/>
      <c r="AA75" s="98" t="s">
        <v>76</v>
      </c>
      <c r="AB75" s="68" t="s">
        <v>77</v>
      </c>
      <c r="AC75" s="154">
        <f t="shared" ref="AC75" si="123">H75+P75+X75</f>
        <v>46.949999999999996</v>
      </c>
      <c r="AD75" s="163">
        <f>RANK(AC75,AC7:AC80)</f>
        <v>6</v>
      </c>
      <c r="AE75" s="188"/>
      <c r="AF75" s="154"/>
      <c r="AG75" s="179"/>
    </row>
    <row r="76" spans="1:33">
      <c r="A76" s="97"/>
      <c r="B76" s="67"/>
      <c r="C76" s="84"/>
      <c r="D76" s="50">
        <v>9.5</v>
      </c>
      <c r="E76" s="1">
        <v>1.5</v>
      </c>
      <c r="F76" s="1">
        <v>1.6</v>
      </c>
      <c r="G76" s="2">
        <f t="shared" si="115"/>
        <v>17.95</v>
      </c>
      <c r="H76" s="79"/>
      <c r="I76" s="79"/>
      <c r="J76" s="76"/>
      <c r="K76" s="126"/>
      <c r="L76" s="79"/>
      <c r="M76" s="79"/>
      <c r="N76" s="79"/>
      <c r="O76" s="79"/>
      <c r="P76" s="121"/>
      <c r="Q76" s="79"/>
      <c r="R76" s="123"/>
      <c r="S76" s="126"/>
      <c r="T76" s="79"/>
      <c r="U76" s="79"/>
      <c r="V76" s="79"/>
      <c r="W76" s="79"/>
      <c r="X76" s="121"/>
      <c r="Y76" s="79"/>
      <c r="Z76" s="147"/>
      <c r="AA76" s="97"/>
      <c r="AB76" s="67"/>
      <c r="AC76" s="154"/>
      <c r="AD76" s="162"/>
      <c r="AE76" s="188"/>
      <c r="AF76" s="154"/>
      <c r="AG76" s="179"/>
    </row>
    <row r="77" spans="1:33">
      <c r="A77" s="98" t="s">
        <v>78</v>
      </c>
      <c r="B77" s="68" t="s">
        <v>79</v>
      </c>
      <c r="C77" s="84"/>
      <c r="D77" s="57">
        <v>6.5</v>
      </c>
      <c r="E77" s="55">
        <v>0.7</v>
      </c>
      <c r="F77" s="55">
        <v>0.6</v>
      </c>
      <c r="G77" s="2">
        <f t="shared" si="115"/>
        <v>15.85</v>
      </c>
      <c r="H77" s="80">
        <f t="shared" ref="H77" si="124">LARGE(G77:G78,1)</f>
        <v>15.85</v>
      </c>
      <c r="I77" s="80">
        <f>RANK(H77,H7:H80)</f>
        <v>9</v>
      </c>
      <c r="J77" s="76"/>
      <c r="K77" s="125">
        <v>3.2</v>
      </c>
      <c r="L77" s="80">
        <v>3</v>
      </c>
      <c r="M77" s="80">
        <v>0</v>
      </c>
      <c r="N77" s="80">
        <v>2.6</v>
      </c>
      <c r="O77" s="80">
        <v>2.6</v>
      </c>
      <c r="P77" s="121">
        <f t="shared" ref="P77" si="125">K77+L77-M77+(10-((N77+O77)/2))</f>
        <v>13.600000000000001</v>
      </c>
      <c r="Q77" s="80">
        <f>RANK(P77,P7:P80)</f>
        <v>11</v>
      </c>
      <c r="R77" s="123"/>
      <c r="S77" s="125">
        <v>4.2</v>
      </c>
      <c r="T77" s="80">
        <v>4</v>
      </c>
      <c r="U77" s="80">
        <v>0</v>
      </c>
      <c r="V77" s="80">
        <v>3.3</v>
      </c>
      <c r="W77" s="80">
        <v>3</v>
      </c>
      <c r="X77" s="121">
        <f t="shared" ref="X77" si="126">S77+T77-U77+(10-((V77+W77)/2))</f>
        <v>15.049999999999999</v>
      </c>
      <c r="Y77" s="80">
        <f>RANK(X77,X7:X80)</f>
        <v>15</v>
      </c>
      <c r="Z77" s="147"/>
      <c r="AA77" s="98" t="s">
        <v>78</v>
      </c>
      <c r="AB77" s="68" t="s">
        <v>79</v>
      </c>
      <c r="AC77" s="154">
        <f t="shared" ref="AC77" si="127">H77+P77+X77</f>
        <v>44.5</v>
      </c>
      <c r="AD77" s="163">
        <f>RANK(AC77,AC7:AC80)</f>
        <v>8</v>
      </c>
      <c r="AE77" s="188"/>
      <c r="AF77" s="154"/>
      <c r="AG77" s="179"/>
    </row>
    <row r="78" spans="1:33" ht="15" thickBot="1">
      <c r="A78" s="110"/>
      <c r="B78" s="111"/>
      <c r="C78" s="84"/>
      <c r="D78" s="58">
        <v>0</v>
      </c>
      <c r="E78" s="56">
        <v>10</v>
      </c>
      <c r="F78" s="56">
        <v>10</v>
      </c>
      <c r="G78" s="59">
        <f t="shared" si="115"/>
        <v>0</v>
      </c>
      <c r="H78" s="112"/>
      <c r="I78" s="112"/>
      <c r="J78" s="76"/>
      <c r="K78" s="136"/>
      <c r="L78" s="112"/>
      <c r="M78" s="112"/>
      <c r="N78" s="112"/>
      <c r="O78" s="112"/>
      <c r="P78" s="80"/>
      <c r="Q78" s="112"/>
      <c r="R78" s="123"/>
      <c r="S78" s="136"/>
      <c r="T78" s="112"/>
      <c r="U78" s="112"/>
      <c r="V78" s="112"/>
      <c r="W78" s="112"/>
      <c r="X78" s="80"/>
      <c r="Y78" s="112"/>
      <c r="Z78" s="147"/>
      <c r="AA78" s="110"/>
      <c r="AB78" s="111"/>
      <c r="AC78" s="183"/>
      <c r="AD78" s="184"/>
      <c r="AE78" s="194"/>
      <c r="AF78" s="183"/>
      <c r="AG78" s="175"/>
    </row>
    <row r="79" spans="1:33">
      <c r="A79" s="100" t="s">
        <v>90</v>
      </c>
      <c r="B79" s="102" t="s">
        <v>91</v>
      </c>
      <c r="C79" s="104" t="s">
        <v>80</v>
      </c>
      <c r="D79" s="41">
        <v>0</v>
      </c>
      <c r="E79" s="35">
        <v>10</v>
      </c>
      <c r="F79" s="35">
        <v>10</v>
      </c>
      <c r="G79" s="42">
        <f>D79+(10-((E79+F79)/2))</f>
        <v>0</v>
      </c>
      <c r="H79" s="106">
        <f>LARGE(G79:G80,1)</f>
        <v>0</v>
      </c>
      <c r="I79" s="106">
        <f>RANK(H79,H7:H80)</f>
        <v>35</v>
      </c>
      <c r="J79" s="108"/>
      <c r="K79" s="137">
        <v>4.2</v>
      </c>
      <c r="L79" s="106">
        <v>3</v>
      </c>
      <c r="M79" s="106">
        <v>0</v>
      </c>
      <c r="N79" s="106">
        <v>3.5</v>
      </c>
      <c r="O79" s="106">
        <v>3.8</v>
      </c>
      <c r="P79" s="130">
        <f t="shared" ref="P79" si="128">K79+L79-M79+(10-((N79+O79)/2))</f>
        <v>13.55</v>
      </c>
      <c r="Q79" s="106">
        <f>RANK(P79,P7:P80)</f>
        <v>12</v>
      </c>
      <c r="R79" s="108"/>
      <c r="S79" s="137">
        <v>5.2</v>
      </c>
      <c r="T79" s="106">
        <v>4</v>
      </c>
      <c r="U79" s="106">
        <v>0</v>
      </c>
      <c r="V79" s="106">
        <v>3.6</v>
      </c>
      <c r="W79" s="106">
        <v>3</v>
      </c>
      <c r="X79" s="130">
        <f t="shared" ref="X79" si="129">S79+T79-U79+(10-((V79+W79)/2))</f>
        <v>15.899999999999999</v>
      </c>
      <c r="Y79" s="106">
        <f>RANK(X79,X7:X80)</f>
        <v>10</v>
      </c>
      <c r="Z79" s="108"/>
      <c r="AA79" s="100" t="s">
        <v>90</v>
      </c>
      <c r="AB79" s="102" t="s">
        <v>91</v>
      </c>
      <c r="AC79" s="181">
        <f>H79+P79+X79</f>
        <v>29.45</v>
      </c>
      <c r="AD79" s="185">
        <f>RANK(AC79,AC7:AC80)</f>
        <v>35</v>
      </c>
      <c r="AE79" s="190" t="s">
        <v>80</v>
      </c>
      <c r="AF79" s="204"/>
      <c r="AG79" s="210"/>
    </row>
    <row r="80" spans="1:33" ht="15" thickBot="1">
      <c r="A80" s="101"/>
      <c r="B80" s="103"/>
      <c r="C80" s="105"/>
      <c r="D80" s="29">
        <v>0</v>
      </c>
      <c r="E80" s="30">
        <v>10</v>
      </c>
      <c r="F80" s="30">
        <v>10</v>
      </c>
      <c r="G80" s="31">
        <f t="shared" ref="G80" si="130">D80+(10-((E80+F80)/2))</f>
        <v>0</v>
      </c>
      <c r="H80" s="107"/>
      <c r="I80" s="107"/>
      <c r="J80" s="109"/>
      <c r="K80" s="138"/>
      <c r="L80" s="107"/>
      <c r="M80" s="107"/>
      <c r="N80" s="107"/>
      <c r="O80" s="107"/>
      <c r="P80" s="131"/>
      <c r="Q80" s="107"/>
      <c r="R80" s="109"/>
      <c r="S80" s="138"/>
      <c r="T80" s="107"/>
      <c r="U80" s="107"/>
      <c r="V80" s="107"/>
      <c r="W80" s="107"/>
      <c r="X80" s="131"/>
      <c r="Y80" s="107"/>
      <c r="Z80" s="109"/>
      <c r="AA80" s="101"/>
      <c r="AB80" s="103"/>
      <c r="AC80" s="182"/>
      <c r="AD80" s="186"/>
      <c r="AE80" s="192"/>
      <c r="AF80" s="205"/>
      <c r="AG80" s="211"/>
    </row>
  </sheetData>
  <mergeCells count="903">
    <mergeCell ref="A1:AG1"/>
    <mergeCell ref="A2:AG2"/>
    <mergeCell ref="A3:AG3"/>
    <mergeCell ref="AF79:AF80"/>
    <mergeCell ref="AG15:AG22"/>
    <mergeCell ref="AG23:AG30"/>
    <mergeCell ref="AG31:AG38"/>
    <mergeCell ref="AG39:AG46"/>
    <mergeCell ref="AG47:AG54"/>
    <mergeCell ref="AG55:AG62"/>
    <mergeCell ref="AG63:AG70"/>
    <mergeCell ref="AG71:AG78"/>
    <mergeCell ref="AG79:AG80"/>
    <mergeCell ref="AF31:AF38"/>
    <mergeCell ref="AF39:AF46"/>
    <mergeCell ref="AF47:AF54"/>
    <mergeCell ref="AF55:AF62"/>
    <mergeCell ref="AF63:AF70"/>
    <mergeCell ref="AF71:AF78"/>
    <mergeCell ref="AE55:AE62"/>
    <mergeCell ref="AE63:AE70"/>
    <mergeCell ref="AE71:AE78"/>
    <mergeCell ref="AE79:AE80"/>
    <mergeCell ref="AF4:AF5"/>
    <mergeCell ref="AG4:AG5"/>
    <mergeCell ref="AF7:AF14"/>
    <mergeCell ref="AG7:AG14"/>
    <mergeCell ref="AF15:AF22"/>
    <mergeCell ref="AF23:AF30"/>
    <mergeCell ref="AC77:AC78"/>
    <mergeCell ref="AD77:AD78"/>
    <mergeCell ref="AC79:AC80"/>
    <mergeCell ref="AD79:AD80"/>
    <mergeCell ref="AE7:AE14"/>
    <mergeCell ref="AE15:AE22"/>
    <mergeCell ref="AE23:AE30"/>
    <mergeCell ref="AE31:AE38"/>
    <mergeCell ref="AE39:AE46"/>
    <mergeCell ref="AE47:AE54"/>
    <mergeCell ref="AC71:AC72"/>
    <mergeCell ref="AD71:AD72"/>
    <mergeCell ref="AC73:AC74"/>
    <mergeCell ref="AD73:AD74"/>
    <mergeCell ref="AC75:AC76"/>
    <mergeCell ref="AD75:AD76"/>
    <mergeCell ref="AC65:AC66"/>
    <mergeCell ref="AD65:AD66"/>
    <mergeCell ref="AC67:AC68"/>
    <mergeCell ref="AD67:AD68"/>
    <mergeCell ref="AC69:AC70"/>
    <mergeCell ref="AD69:AD70"/>
    <mergeCell ref="AC59:AC60"/>
    <mergeCell ref="AD59:AD60"/>
    <mergeCell ref="AC61:AC62"/>
    <mergeCell ref="AD61:AD62"/>
    <mergeCell ref="AC63:AC64"/>
    <mergeCell ref="AD63:AD64"/>
    <mergeCell ref="AC53:AC54"/>
    <mergeCell ref="AD53:AD54"/>
    <mergeCell ref="AC55:AC56"/>
    <mergeCell ref="AD55:AD56"/>
    <mergeCell ref="AC57:AC58"/>
    <mergeCell ref="AD57:AD58"/>
    <mergeCell ref="AC47:AC48"/>
    <mergeCell ref="AD47:AD48"/>
    <mergeCell ref="AC49:AC50"/>
    <mergeCell ref="AD49:AD50"/>
    <mergeCell ref="AC51:AC52"/>
    <mergeCell ref="AD51:AD52"/>
    <mergeCell ref="AC41:AC42"/>
    <mergeCell ref="AD41:AD42"/>
    <mergeCell ref="AC43:AC44"/>
    <mergeCell ref="AD43:AD44"/>
    <mergeCell ref="AC45:AC46"/>
    <mergeCell ref="AD45:AD46"/>
    <mergeCell ref="AC35:AC36"/>
    <mergeCell ref="AD35:AD36"/>
    <mergeCell ref="AC37:AC38"/>
    <mergeCell ref="AD37:AD38"/>
    <mergeCell ref="AC39:AC40"/>
    <mergeCell ref="AD39:AD40"/>
    <mergeCell ref="AC29:AC30"/>
    <mergeCell ref="AD29:AD30"/>
    <mergeCell ref="AC31:AC32"/>
    <mergeCell ref="AD31:AD32"/>
    <mergeCell ref="AC33:AC34"/>
    <mergeCell ref="AD33:AD34"/>
    <mergeCell ref="AC23:AC24"/>
    <mergeCell ref="AD23:AD24"/>
    <mergeCell ref="AC25:AC26"/>
    <mergeCell ref="AD25:AD26"/>
    <mergeCell ref="AC27:AC28"/>
    <mergeCell ref="AD27:AD28"/>
    <mergeCell ref="AC17:AC18"/>
    <mergeCell ref="AD17:AD18"/>
    <mergeCell ref="AC19:AC20"/>
    <mergeCell ref="AD19:AD20"/>
    <mergeCell ref="AC21:AC22"/>
    <mergeCell ref="AD21:AD22"/>
    <mergeCell ref="AD7:AD8"/>
    <mergeCell ref="AD9:AD10"/>
    <mergeCell ref="AD11:AD12"/>
    <mergeCell ref="AD13:AD14"/>
    <mergeCell ref="AC15:AC16"/>
    <mergeCell ref="AD15:AD16"/>
    <mergeCell ref="AA77:AA78"/>
    <mergeCell ref="AB77:AB78"/>
    <mergeCell ref="AA79:AA80"/>
    <mergeCell ref="AB79:AB80"/>
    <mergeCell ref="AC4:AC5"/>
    <mergeCell ref="AD4:AD5"/>
    <mergeCell ref="AC7:AC8"/>
    <mergeCell ref="AC9:AC10"/>
    <mergeCell ref="AC11:AC12"/>
    <mergeCell ref="AC13:AC14"/>
    <mergeCell ref="AA71:AA72"/>
    <mergeCell ref="AB71:AB72"/>
    <mergeCell ref="AA73:AA74"/>
    <mergeCell ref="AB73:AB74"/>
    <mergeCell ref="AA75:AA76"/>
    <mergeCell ref="AB75:AB76"/>
    <mergeCell ref="AA65:AA66"/>
    <mergeCell ref="AB65:AB66"/>
    <mergeCell ref="AA67:AA68"/>
    <mergeCell ref="AB67:AB68"/>
    <mergeCell ref="AA69:AA70"/>
    <mergeCell ref="AB69:AB70"/>
    <mergeCell ref="AA59:AA60"/>
    <mergeCell ref="AB59:AB60"/>
    <mergeCell ref="AA61:AA62"/>
    <mergeCell ref="AB61:AB62"/>
    <mergeCell ref="AA63:AA64"/>
    <mergeCell ref="AB63:AB64"/>
    <mergeCell ref="AA53:AA54"/>
    <mergeCell ref="AB53:AB54"/>
    <mergeCell ref="AA55:AA56"/>
    <mergeCell ref="AB55:AB56"/>
    <mergeCell ref="AA57:AA58"/>
    <mergeCell ref="AB57:AB58"/>
    <mergeCell ref="AA47:AA48"/>
    <mergeCell ref="AB47:AB48"/>
    <mergeCell ref="AA49:AA50"/>
    <mergeCell ref="AB49:AB50"/>
    <mergeCell ref="AA51:AA52"/>
    <mergeCell ref="AB51:AB52"/>
    <mergeCell ref="AA41:AA42"/>
    <mergeCell ref="AB41:AB42"/>
    <mergeCell ref="AA43:AA44"/>
    <mergeCell ref="AB43:AB44"/>
    <mergeCell ref="AA45:AA46"/>
    <mergeCell ref="AB45:AB46"/>
    <mergeCell ref="AA37:AA38"/>
    <mergeCell ref="AB37:AB38"/>
    <mergeCell ref="AA39:AA40"/>
    <mergeCell ref="AB39:AB40"/>
    <mergeCell ref="AA29:AA30"/>
    <mergeCell ref="AB29:AB30"/>
    <mergeCell ref="AA31:AA32"/>
    <mergeCell ref="AB31:AB32"/>
    <mergeCell ref="AA33:AA34"/>
    <mergeCell ref="AB33:AB34"/>
    <mergeCell ref="AB27:AB28"/>
    <mergeCell ref="AB15:AB16"/>
    <mergeCell ref="AA17:AA18"/>
    <mergeCell ref="AB17:AB18"/>
    <mergeCell ref="AA19:AA20"/>
    <mergeCell ref="AB19:AB20"/>
    <mergeCell ref="AA21:AA22"/>
    <mergeCell ref="AB21:AB22"/>
    <mergeCell ref="AA35:AA36"/>
    <mergeCell ref="AB35:AB36"/>
    <mergeCell ref="Z79:Z80"/>
    <mergeCell ref="AA7:AA8"/>
    <mergeCell ref="AB7:AB8"/>
    <mergeCell ref="AA9:AA10"/>
    <mergeCell ref="AB9:AB10"/>
    <mergeCell ref="AA11:AA12"/>
    <mergeCell ref="AB11:AB12"/>
    <mergeCell ref="AA13:AA14"/>
    <mergeCell ref="AB13:AB14"/>
    <mergeCell ref="AA15:AA16"/>
    <mergeCell ref="Z71:Z78"/>
    <mergeCell ref="Z63:Z70"/>
    <mergeCell ref="Z55:Z62"/>
    <mergeCell ref="Z47:Z54"/>
    <mergeCell ref="Z39:Z46"/>
    <mergeCell ref="Z31:Z38"/>
    <mergeCell ref="Z23:Z30"/>
    <mergeCell ref="Z15:Z22"/>
    <mergeCell ref="Z7:Z14"/>
    <mergeCell ref="AA23:AA24"/>
    <mergeCell ref="AB23:AB24"/>
    <mergeCell ref="AA25:AA26"/>
    <mergeCell ref="AB25:AB26"/>
    <mergeCell ref="AA27:AA28"/>
    <mergeCell ref="S77:S78"/>
    <mergeCell ref="T77:T78"/>
    <mergeCell ref="U77:U78"/>
    <mergeCell ref="V77:V78"/>
    <mergeCell ref="W77:W78"/>
    <mergeCell ref="X77:X78"/>
    <mergeCell ref="Y77:Y78"/>
    <mergeCell ref="S79:S80"/>
    <mergeCell ref="T79:T80"/>
    <mergeCell ref="U79:U80"/>
    <mergeCell ref="V79:V80"/>
    <mergeCell ref="W79:W80"/>
    <mergeCell ref="X79:X80"/>
    <mergeCell ref="Y79:Y80"/>
    <mergeCell ref="S73:S74"/>
    <mergeCell ref="T73:T74"/>
    <mergeCell ref="U73:U74"/>
    <mergeCell ref="V73:V74"/>
    <mergeCell ref="W73:W74"/>
    <mergeCell ref="X73:X74"/>
    <mergeCell ref="Y73:Y74"/>
    <mergeCell ref="S75:S76"/>
    <mergeCell ref="T75:T76"/>
    <mergeCell ref="U75:U76"/>
    <mergeCell ref="V75:V76"/>
    <mergeCell ref="W75:W76"/>
    <mergeCell ref="X75:X76"/>
    <mergeCell ref="Y75:Y76"/>
    <mergeCell ref="S69:S70"/>
    <mergeCell ref="T69:T70"/>
    <mergeCell ref="U69:U70"/>
    <mergeCell ref="V69:V70"/>
    <mergeCell ref="W69:W70"/>
    <mergeCell ref="X69:X70"/>
    <mergeCell ref="Y69:Y70"/>
    <mergeCell ref="S71:S72"/>
    <mergeCell ref="T71:T72"/>
    <mergeCell ref="U71:U72"/>
    <mergeCell ref="V71:V72"/>
    <mergeCell ref="W71:W72"/>
    <mergeCell ref="X71:X72"/>
    <mergeCell ref="Y71:Y72"/>
    <mergeCell ref="S65:S66"/>
    <mergeCell ref="T65:T66"/>
    <mergeCell ref="U65:U66"/>
    <mergeCell ref="V65:V66"/>
    <mergeCell ref="W65:W66"/>
    <mergeCell ref="X65:X66"/>
    <mergeCell ref="Y65:Y66"/>
    <mergeCell ref="S67:S68"/>
    <mergeCell ref="T67:T68"/>
    <mergeCell ref="U67:U68"/>
    <mergeCell ref="V67:V68"/>
    <mergeCell ref="W67:W68"/>
    <mergeCell ref="X67:X68"/>
    <mergeCell ref="Y67:Y68"/>
    <mergeCell ref="S61:S62"/>
    <mergeCell ref="T61:T62"/>
    <mergeCell ref="U61:U62"/>
    <mergeCell ref="V61:V62"/>
    <mergeCell ref="W61:W62"/>
    <mergeCell ref="X61:X62"/>
    <mergeCell ref="Y61:Y62"/>
    <mergeCell ref="S63:S64"/>
    <mergeCell ref="T63:T64"/>
    <mergeCell ref="U63:U64"/>
    <mergeCell ref="V63:V64"/>
    <mergeCell ref="W63:W64"/>
    <mergeCell ref="X63:X64"/>
    <mergeCell ref="Y63:Y64"/>
    <mergeCell ref="S57:S58"/>
    <mergeCell ref="T57:T58"/>
    <mergeCell ref="U57:U58"/>
    <mergeCell ref="V57:V58"/>
    <mergeCell ref="W57:W58"/>
    <mergeCell ref="X57:X58"/>
    <mergeCell ref="Y57:Y58"/>
    <mergeCell ref="S59:S60"/>
    <mergeCell ref="T59:T60"/>
    <mergeCell ref="U59:U60"/>
    <mergeCell ref="V59:V60"/>
    <mergeCell ref="W59:W60"/>
    <mergeCell ref="X59:X60"/>
    <mergeCell ref="Y59:Y60"/>
    <mergeCell ref="S53:S54"/>
    <mergeCell ref="T53:T54"/>
    <mergeCell ref="U53:U54"/>
    <mergeCell ref="V53:V54"/>
    <mergeCell ref="W53:W54"/>
    <mergeCell ref="X53:X54"/>
    <mergeCell ref="Y53:Y54"/>
    <mergeCell ref="S55:S56"/>
    <mergeCell ref="T55:T56"/>
    <mergeCell ref="U55:U56"/>
    <mergeCell ref="V55:V56"/>
    <mergeCell ref="W55:W56"/>
    <mergeCell ref="X55:X56"/>
    <mergeCell ref="Y55:Y56"/>
    <mergeCell ref="S49:S50"/>
    <mergeCell ref="T49:T50"/>
    <mergeCell ref="U49:U50"/>
    <mergeCell ref="V49:V50"/>
    <mergeCell ref="W49:W50"/>
    <mergeCell ref="X49:X50"/>
    <mergeCell ref="Y49:Y50"/>
    <mergeCell ref="S51:S52"/>
    <mergeCell ref="T51:T52"/>
    <mergeCell ref="U51:U52"/>
    <mergeCell ref="V51:V52"/>
    <mergeCell ref="W51:W52"/>
    <mergeCell ref="X51:X52"/>
    <mergeCell ref="Y51:Y52"/>
    <mergeCell ref="S45:S46"/>
    <mergeCell ref="T45:T46"/>
    <mergeCell ref="U45:U46"/>
    <mergeCell ref="V45:V46"/>
    <mergeCell ref="W45:W46"/>
    <mergeCell ref="X45:X46"/>
    <mergeCell ref="Y45:Y46"/>
    <mergeCell ref="S47:S48"/>
    <mergeCell ref="T47:T48"/>
    <mergeCell ref="U47:U48"/>
    <mergeCell ref="V47:V48"/>
    <mergeCell ref="W47:W48"/>
    <mergeCell ref="X47:X48"/>
    <mergeCell ref="Y47:Y48"/>
    <mergeCell ref="S41:S42"/>
    <mergeCell ref="T41:T42"/>
    <mergeCell ref="U41:U42"/>
    <mergeCell ref="V41:V42"/>
    <mergeCell ref="W41:W42"/>
    <mergeCell ref="X41:X42"/>
    <mergeCell ref="Y41:Y42"/>
    <mergeCell ref="S43:S44"/>
    <mergeCell ref="T43:T44"/>
    <mergeCell ref="U43:U44"/>
    <mergeCell ref="V43:V44"/>
    <mergeCell ref="W43:W44"/>
    <mergeCell ref="X43:X44"/>
    <mergeCell ref="Y43:Y44"/>
    <mergeCell ref="S37:S38"/>
    <mergeCell ref="T37:T38"/>
    <mergeCell ref="U37:U38"/>
    <mergeCell ref="V37:V38"/>
    <mergeCell ref="W37:W38"/>
    <mergeCell ref="X37:X38"/>
    <mergeCell ref="Y37:Y38"/>
    <mergeCell ref="S39:S40"/>
    <mergeCell ref="T39:T40"/>
    <mergeCell ref="U39:U40"/>
    <mergeCell ref="V39:V40"/>
    <mergeCell ref="W39:W40"/>
    <mergeCell ref="X39:X40"/>
    <mergeCell ref="Y39:Y40"/>
    <mergeCell ref="S33:S34"/>
    <mergeCell ref="T33:T34"/>
    <mergeCell ref="U33:U34"/>
    <mergeCell ref="V33:V34"/>
    <mergeCell ref="W33:W34"/>
    <mergeCell ref="X33:X34"/>
    <mergeCell ref="Y33:Y34"/>
    <mergeCell ref="S35:S36"/>
    <mergeCell ref="T35:T36"/>
    <mergeCell ref="U35:U36"/>
    <mergeCell ref="V35:V36"/>
    <mergeCell ref="W35:W36"/>
    <mergeCell ref="X35:X36"/>
    <mergeCell ref="Y35:Y36"/>
    <mergeCell ref="S29:S30"/>
    <mergeCell ref="T29:T30"/>
    <mergeCell ref="U29:U30"/>
    <mergeCell ref="V29:V30"/>
    <mergeCell ref="W29:W30"/>
    <mergeCell ref="X29:X30"/>
    <mergeCell ref="Y29:Y30"/>
    <mergeCell ref="S31:S32"/>
    <mergeCell ref="T31:T32"/>
    <mergeCell ref="U31:U32"/>
    <mergeCell ref="V31:V32"/>
    <mergeCell ref="W31:W32"/>
    <mergeCell ref="X31:X32"/>
    <mergeCell ref="Y31:Y32"/>
    <mergeCell ref="S25:S26"/>
    <mergeCell ref="T25:T26"/>
    <mergeCell ref="U25:U26"/>
    <mergeCell ref="V25:V26"/>
    <mergeCell ref="W25:W26"/>
    <mergeCell ref="X25:X26"/>
    <mergeCell ref="Y25:Y26"/>
    <mergeCell ref="S27:S28"/>
    <mergeCell ref="T27:T28"/>
    <mergeCell ref="U27:U28"/>
    <mergeCell ref="V27:V28"/>
    <mergeCell ref="W27:W28"/>
    <mergeCell ref="X27:X28"/>
    <mergeCell ref="Y27:Y28"/>
    <mergeCell ref="S21:S22"/>
    <mergeCell ref="T21:T22"/>
    <mergeCell ref="U21:U22"/>
    <mergeCell ref="V21:V22"/>
    <mergeCell ref="W21:W22"/>
    <mergeCell ref="X21:X22"/>
    <mergeCell ref="Y21:Y22"/>
    <mergeCell ref="S23:S24"/>
    <mergeCell ref="T23:T24"/>
    <mergeCell ref="U23:U24"/>
    <mergeCell ref="V23:V24"/>
    <mergeCell ref="W23:W24"/>
    <mergeCell ref="X23:X24"/>
    <mergeCell ref="Y23:Y24"/>
    <mergeCell ref="S17:S18"/>
    <mergeCell ref="T17:T18"/>
    <mergeCell ref="U17:U18"/>
    <mergeCell ref="V17:V18"/>
    <mergeCell ref="W17:W18"/>
    <mergeCell ref="X17:X18"/>
    <mergeCell ref="Y17:Y18"/>
    <mergeCell ref="S19:S20"/>
    <mergeCell ref="T19:T20"/>
    <mergeCell ref="U19:U20"/>
    <mergeCell ref="V19:V20"/>
    <mergeCell ref="W19:W20"/>
    <mergeCell ref="X19:X20"/>
    <mergeCell ref="Y19:Y20"/>
    <mergeCell ref="S13:S14"/>
    <mergeCell ref="T13:T14"/>
    <mergeCell ref="U13:U14"/>
    <mergeCell ref="V13:V14"/>
    <mergeCell ref="W13:W14"/>
    <mergeCell ref="X13:X14"/>
    <mergeCell ref="Y13:Y14"/>
    <mergeCell ref="S15:S16"/>
    <mergeCell ref="T15:T16"/>
    <mergeCell ref="U15:U16"/>
    <mergeCell ref="V15:V16"/>
    <mergeCell ref="W15:W16"/>
    <mergeCell ref="X15:X16"/>
    <mergeCell ref="Y15:Y16"/>
    <mergeCell ref="S9:S10"/>
    <mergeCell ref="T9:T10"/>
    <mergeCell ref="U9:U10"/>
    <mergeCell ref="V9:V10"/>
    <mergeCell ref="W9:W10"/>
    <mergeCell ref="X9:X10"/>
    <mergeCell ref="Y9:Y10"/>
    <mergeCell ref="S11:S12"/>
    <mergeCell ref="T11:T12"/>
    <mergeCell ref="U11:U12"/>
    <mergeCell ref="V11:V12"/>
    <mergeCell ref="W11:W12"/>
    <mergeCell ref="X11:X12"/>
    <mergeCell ref="Y11:Y12"/>
    <mergeCell ref="S4:X4"/>
    <mergeCell ref="Y4:Y5"/>
    <mergeCell ref="Z4:Z5"/>
    <mergeCell ref="S7:S8"/>
    <mergeCell ref="T7:T8"/>
    <mergeCell ref="U7:U8"/>
    <mergeCell ref="V7:V8"/>
    <mergeCell ref="W7:W8"/>
    <mergeCell ref="X7:X8"/>
    <mergeCell ref="Y7:Y8"/>
    <mergeCell ref="K77:K78"/>
    <mergeCell ref="L77:L78"/>
    <mergeCell ref="M77:M78"/>
    <mergeCell ref="N77:N78"/>
    <mergeCell ref="O77:O78"/>
    <mergeCell ref="K79:K80"/>
    <mergeCell ref="L79:L80"/>
    <mergeCell ref="M79:M80"/>
    <mergeCell ref="N79:N80"/>
    <mergeCell ref="O79:O80"/>
    <mergeCell ref="K73:K74"/>
    <mergeCell ref="L73:L74"/>
    <mergeCell ref="M73:M74"/>
    <mergeCell ref="N73:N74"/>
    <mergeCell ref="O73:O74"/>
    <mergeCell ref="K75:K76"/>
    <mergeCell ref="L75:L76"/>
    <mergeCell ref="M75:M76"/>
    <mergeCell ref="N75:N76"/>
    <mergeCell ref="O75:O76"/>
    <mergeCell ref="K69:K70"/>
    <mergeCell ref="L69:L70"/>
    <mergeCell ref="M69:M70"/>
    <mergeCell ref="N69:N70"/>
    <mergeCell ref="O69:O70"/>
    <mergeCell ref="K71:K72"/>
    <mergeCell ref="L71:L72"/>
    <mergeCell ref="M71:M72"/>
    <mergeCell ref="N71:N72"/>
    <mergeCell ref="O71:O72"/>
    <mergeCell ref="K65:K66"/>
    <mergeCell ref="L65:L66"/>
    <mergeCell ref="M65:M66"/>
    <mergeCell ref="N65:N66"/>
    <mergeCell ref="O65:O66"/>
    <mergeCell ref="K67:K68"/>
    <mergeCell ref="L67:L68"/>
    <mergeCell ref="M67:M68"/>
    <mergeCell ref="N67:N68"/>
    <mergeCell ref="O67:O68"/>
    <mergeCell ref="K61:K62"/>
    <mergeCell ref="L61:L62"/>
    <mergeCell ref="M61:M62"/>
    <mergeCell ref="N61:N62"/>
    <mergeCell ref="O61:O62"/>
    <mergeCell ref="K63:K64"/>
    <mergeCell ref="L63:L64"/>
    <mergeCell ref="M63:M64"/>
    <mergeCell ref="N63:N64"/>
    <mergeCell ref="O63:O64"/>
    <mergeCell ref="K57:K58"/>
    <mergeCell ref="L57:L58"/>
    <mergeCell ref="M57:M58"/>
    <mergeCell ref="N57:N58"/>
    <mergeCell ref="O57:O58"/>
    <mergeCell ref="K59:K60"/>
    <mergeCell ref="L59:L60"/>
    <mergeCell ref="M59:M60"/>
    <mergeCell ref="N59:N60"/>
    <mergeCell ref="O59:O60"/>
    <mergeCell ref="K53:K54"/>
    <mergeCell ref="L53:L54"/>
    <mergeCell ref="M53:M54"/>
    <mergeCell ref="N53:N54"/>
    <mergeCell ref="O53:O54"/>
    <mergeCell ref="K55:K56"/>
    <mergeCell ref="L55:L56"/>
    <mergeCell ref="M55:M56"/>
    <mergeCell ref="N55:N56"/>
    <mergeCell ref="O55:O56"/>
    <mergeCell ref="K49:K50"/>
    <mergeCell ref="L49:L50"/>
    <mergeCell ref="M49:M50"/>
    <mergeCell ref="N49:N50"/>
    <mergeCell ref="O49:O50"/>
    <mergeCell ref="K51:K52"/>
    <mergeCell ref="L51:L52"/>
    <mergeCell ref="M51:M52"/>
    <mergeCell ref="N51:N52"/>
    <mergeCell ref="O51:O52"/>
    <mergeCell ref="K45:K46"/>
    <mergeCell ref="L45:L46"/>
    <mergeCell ref="M45:M46"/>
    <mergeCell ref="N45:N46"/>
    <mergeCell ref="O45:O46"/>
    <mergeCell ref="K47:K48"/>
    <mergeCell ref="L47:L48"/>
    <mergeCell ref="M47:M48"/>
    <mergeCell ref="N47:N48"/>
    <mergeCell ref="O47:O48"/>
    <mergeCell ref="K41:K42"/>
    <mergeCell ref="L41:L42"/>
    <mergeCell ref="M41:M42"/>
    <mergeCell ref="N41:N42"/>
    <mergeCell ref="O41:O42"/>
    <mergeCell ref="K43:K44"/>
    <mergeCell ref="L43:L44"/>
    <mergeCell ref="M43:M44"/>
    <mergeCell ref="N43:N44"/>
    <mergeCell ref="O43:O44"/>
    <mergeCell ref="K37:K38"/>
    <mergeCell ref="L37:L38"/>
    <mergeCell ref="M37:M38"/>
    <mergeCell ref="N37:N38"/>
    <mergeCell ref="O37:O38"/>
    <mergeCell ref="K39:K40"/>
    <mergeCell ref="L39:L40"/>
    <mergeCell ref="M39:M40"/>
    <mergeCell ref="N39:N40"/>
    <mergeCell ref="O39:O40"/>
    <mergeCell ref="K33:K34"/>
    <mergeCell ref="L33:L34"/>
    <mergeCell ref="M33:M34"/>
    <mergeCell ref="N33:N34"/>
    <mergeCell ref="O33:O34"/>
    <mergeCell ref="K35:K36"/>
    <mergeCell ref="L35:L36"/>
    <mergeCell ref="M35:M36"/>
    <mergeCell ref="N35:N36"/>
    <mergeCell ref="O35:O36"/>
    <mergeCell ref="K29:K30"/>
    <mergeCell ref="L29:L30"/>
    <mergeCell ref="M29:M30"/>
    <mergeCell ref="N29:N30"/>
    <mergeCell ref="O29:O30"/>
    <mergeCell ref="K31:K32"/>
    <mergeCell ref="L31:L32"/>
    <mergeCell ref="M31:M32"/>
    <mergeCell ref="N31:N32"/>
    <mergeCell ref="O31:O32"/>
    <mergeCell ref="K25:K26"/>
    <mergeCell ref="L25:L26"/>
    <mergeCell ref="M25:M26"/>
    <mergeCell ref="N25:N26"/>
    <mergeCell ref="O25:O26"/>
    <mergeCell ref="K27:K28"/>
    <mergeCell ref="L27:L28"/>
    <mergeCell ref="M27:M28"/>
    <mergeCell ref="N27:N28"/>
    <mergeCell ref="O27:O28"/>
    <mergeCell ref="K21:K22"/>
    <mergeCell ref="L21:L22"/>
    <mergeCell ref="M21:M22"/>
    <mergeCell ref="N21:N22"/>
    <mergeCell ref="O21:O22"/>
    <mergeCell ref="K23:K24"/>
    <mergeCell ref="L23:L24"/>
    <mergeCell ref="M23:M24"/>
    <mergeCell ref="N23:N24"/>
    <mergeCell ref="O23:O24"/>
    <mergeCell ref="K17:K18"/>
    <mergeCell ref="L17:L18"/>
    <mergeCell ref="M17:M18"/>
    <mergeCell ref="N17:N18"/>
    <mergeCell ref="O17:O18"/>
    <mergeCell ref="K19:K20"/>
    <mergeCell ref="L19:L20"/>
    <mergeCell ref="M19:M20"/>
    <mergeCell ref="N19:N20"/>
    <mergeCell ref="O19:O20"/>
    <mergeCell ref="N9:N10"/>
    <mergeCell ref="K13:K14"/>
    <mergeCell ref="L13:L14"/>
    <mergeCell ref="M13:M14"/>
    <mergeCell ref="N13:N14"/>
    <mergeCell ref="O13:O14"/>
    <mergeCell ref="K15:K16"/>
    <mergeCell ref="L15:L16"/>
    <mergeCell ref="M15:M16"/>
    <mergeCell ref="N15:N16"/>
    <mergeCell ref="O15:O16"/>
    <mergeCell ref="P79:P80"/>
    <mergeCell ref="Q79:Q80"/>
    <mergeCell ref="R79:R80"/>
    <mergeCell ref="P29:P30"/>
    <mergeCell ref="P27:P28"/>
    <mergeCell ref="P25:P26"/>
    <mergeCell ref="P71:P72"/>
    <mergeCell ref="Q71:Q72"/>
    <mergeCell ref="R71:R78"/>
    <mergeCell ref="P73:P74"/>
    <mergeCell ref="Q73:Q74"/>
    <mergeCell ref="P75:P76"/>
    <mergeCell ref="Q75:Q76"/>
    <mergeCell ref="P77:P78"/>
    <mergeCell ref="Q77:Q78"/>
    <mergeCell ref="P63:P64"/>
    <mergeCell ref="Q63:Q64"/>
    <mergeCell ref="R63:R70"/>
    <mergeCell ref="P65:P66"/>
    <mergeCell ref="Q65:Q66"/>
    <mergeCell ref="P67:P68"/>
    <mergeCell ref="Q67:Q68"/>
    <mergeCell ref="P69:P70"/>
    <mergeCell ref="Q69:Q70"/>
    <mergeCell ref="P55:P56"/>
    <mergeCell ref="Q55:Q56"/>
    <mergeCell ref="R55:R62"/>
    <mergeCell ref="P57:P58"/>
    <mergeCell ref="Q57:Q58"/>
    <mergeCell ref="P59:P60"/>
    <mergeCell ref="Q59:Q60"/>
    <mergeCell ref="P61:P62"/>
    <mergeCell ref="Q61:Q62"/>
    <mergeCell ref="P47:P48"/>
    <mergeCell ref="Q47:Q48"/>
    <mergeCell ref="R47:R54"/>
    <mergeCell ref="P49:P50"/>
    <mergeCell ref="Q49:Q50"/>
    <mergeCell ref="P51:P52"/>
    <mergeCell ref="Q51:Q52"/>
    <mergeCell ref="P53:P54"/>
    <mergeCell ref="Q53:Q54"/>
    <mergeCell ref="P39:P40"/>
    <mergeCell ref="Q39:Q40"/>
    <mergeCell ref="R39:R46"/>
    <mergeCell ref="P41:P42"/>
    <mergeCell ref="Q41:Q42"/>
    <mergeCell ref="P43:P44"/>
    <mergeCell ref="Q43:Q44"/>
    <mergeCell ref="P45:P46"/>
    <mergeCell ref="Q45:Q46"/>
    <mergeCell ref="P31:P32"/>
    <mergeCell ref="Q31:Q32"/>
    <mergeCell ref="R31:R38"/>
    <mergeCell ref="P33:P34"/>
    <mergeCell ref="Q33:Q34"/>
    <mergeCell ref="P35:P36"/>
    <mergeCell ref="Q35:Q36"/>
    <mergeCell ref="P37:P38"/>
    <mergeCell ref="Q37:Q38"/>
    <mergeCell ref="Q21:Q22"/>
    <mergeCell ref="Q23:Q24"/>
    <mergeCell ref="R23:R30"/>
    <mergeCell ref="Q25:Q26"/>
    <mergeCell ref="Q27:Q28"/>
    <mergeCell ref="Q29:Q30"/>
    <mergeCell ref="P13:P14"/>
    <mergeCell ref="Q13:Q14"/>
    <mergeCell ref="P15:P16"/>
    <mergeCell ref="Q15:Q16"/>
    <mergeCell ref="R15:R22"/>
    <mergeCell ref="P17:P18"/>
    <mergeCell ref="Q17:Q18"/>
    <mergeCell ref="P19:P20"/>
    <mergeCell ref="Q19:Q20"/>
    <mergeCell ref="P21:P22"/>
    <mergeCell ref="P23:P24"/>
    <mergeCell ref="K4:P4"/>
    <mergeCell ref="Q4:Q5"/>
    <mergeCell ref="R4:R5"/>
    <mergeCell ref="P7:P8"/>
    <mergeCell ref="Q7:Q8"/>
    <mergeCell ref="R7:R14"/>
    <mergeCell ref="P9:P10"/>
    <mergeCell ref="Q9:Q10"/>
    <mergeCell ref="P11:P12"/>
    <mergeCell ref="Q11:Q12"/>
    <mergeCell ref="O9:O10"/>
    <mergeCell ref="K11:K12"/>
    <mergeCell ref="L11:L12"/>
    <mergeCell ref="M11:M12"/>
    <mergeCell ref="N11:N12"/>
    <mergeCell ref="O11:O12"/>
    <mergeCell ref="K7:K8"/>
    <mergeCell ref="L7:L8"/>
    <mergeCell ref="M7:M8"/>
    <mergeCell ref="N7:N8"/>
    <mergeCell ref="O7:O8"/>
    <mergeCell ref="K9:K10"/>
    <mergeCell ref="L9:L10"/>
    <mergeCell ref="M9:M10"/>
    <mergeCell ref="A79:A80"/>
    <mergeCell ref="B79:B80"/>
    <mergeCell ref="C79:C80"/>
    <mergeCell ref="H79:H80"/>
    <mergeCell ref="I79:I80"/>
    <mergeCell ref="J79:J80"/>
    <mergeCell ref="A75:A76"/>
    <mergeCell ref="B75:B76"/>
    <mergeCell ref="H75:H76"/>
    <mergeCell ref="I75:I76"/>
    <mergeCell ref="A77:A78"/>
    <mergeCell ref="B77:B78"/>
    <mergeCell ref="H77:H78"/>
    <mergeCell ref="I77:I78"/>
    <mergeCell ref="J63:J70"/>
    <mergeCell ref="A65:A66"/>
    <mergeCell ref="B65:B66"/>
    <mergeCell ref="H65:H66"/>
    <mergeCell ref="I65:I66"/>
    <mergeCell ref="A69:A70"/>
    <mergeCell ref="B69:B70"/>
    <mergeCell ref="H69:H70"/>
    <mergeCell ref="I69:I70"/>
    <mergeCell ref="A67:A68"/>
    <mergeCell ref="B67:B68"/>
    <mergeCell ref="H67:H68"/>
    <mergeCell ref="I67:I68"/>
    <mergeCell ref="A63:A64"/>
    <mergeCell ref="B63:B64"/>
    <mergeCell ref="C63:C70"/>
    <mergeCell ref="H63:H64"/>
    <mergeCell ref="I63:I64"/>
    <mergeCell ref="A71:A72"/>
    <mergeCell ref="B71:B72"/>
    <mergeCell ref="C71:C78"/>
    <mergeCell ref="H71:H72"/>
    <mergeCell ref="I71:I72"/>
    <mergeCell ref="J71:J78"/>
    <mergeCell ref="A73:A74"/>
    <mergeCell ref="B73:B74"/>
    <mergeCell ref="H73:H74"/>
    <mergeCell ref="I73:I74"/>
    <mergeCell ref="J47:J54"/>
    <mergeCell ref="A49:A50"/>
    <mergeCell ref="B49:B50"/>
    <mergeCell ref="H49:H50"/>
    <mergeCell ref="I49:I50"/>
    <mergeCell ref="A53:A54"/>
    <mergeCell ref="B53:B54"/>
    <mergeCell ref="H53:H54"/>
    <mergeCell ref="I53:I54"/>
    <mergeCell ref="A51:A52"/>
    <mergeCell ref="B51:B52"/>
    <mergeCell ref="H51:H52"/>
    <mergeCell ref="I51:I52"/>
    <mergeCell ref="A47:A48"/>
    <mergeCell ref="B47:B48"/>
    <mergeCell ref="C47:C54"/>
    <mergeCell ref="H47:H48"/>
    <mergeCell ref="I47:I48"/>
    <mergeCell ref="A55:A56"/>
    <mergeCell ref="B55:B56"/>
    <mergeCell ref="C55:C62"/>
    <mergeCell ref="H55:H56"/>
    <mergeCell ref="I55:I56"/>
    <mergeCell ref="J55:J62"/>
    <mergeCell ref="A57:A58"/>
    <mergeCell ref="B57:B58"/>
    <mergeCell ref="H57:H58"/>
    <mergeCell ref="I57:I58"/>
    <mergeCell ref="A59:A60"/>
    <mergeCell ref="B59:B60"/>
    <mergeCell ref="H59:H60"/>
    <mergeCell ref="I59:I60"/>
    <mergeCell ref="A61:A62"/>
    <mergeCell ref="B61:B62"/>
    <mergeCell ref="H61:H62"/>
    <mergeCell ref="I61:I62"/>
    <mergeCell ref="J31:J38"/>
    <mergeCell ref="A33:A34"/>
    <mergeCell ref="B33:B34"/>
    <mergeCell ref="H33:H34"/>
    <mergeCell ref="I33:I34"/>
    <mergeCell ref="A37:A38"/>
    <mergeCell ref="B37:B38"/>
    <mergeCell ref="H37:H38"/>
    <mergeCell ref="I37:I38"/>
    <mergeCell ref="A35:A36"/>
    <mergeCell ref="B35:B36"/>
    <mergeCell ref="H35:H36"/>
    <mergeCell ref="I35:I36"/>
    <mergeCell ref="A31:A32"/>
    <mergeCell ref="B31:B32"/>
    <mergeCell ref="C31:C38"/>
    <mergeCell ref="H31:H32"/>
    <mergeCell ref="I31:I32"/>
    <mergeCell ref="A39:A40"/>
    <mergeCell ref="B39:B40"/>
    <mergeCell ref="C39:C46"/>
    <mergeCell ref="H39:H40"/>
    <mergeCell ref="I39:I40"/>
    <mergeCell ref="J39:J46"/>
    <mergeCell ref="A41:A42"/>
    <mergeCell ref="B41:B42"/>
    <mergeCell ref="H41:H42"/>
    <mergeCell ref="I41:I42"/>
    <mergeCell ref="A43:A44"/>
    <mergeCell ref="B43:B44"/>
    <mergeCell ref="H43:H44"/>
    <mergeCell ref="I43:I44"/>
    <mergeCell ref="A45:A46"/>
    <mergeCell ref="B45:B46"/>
    <mergeCell ref="H45:H46"/>
    <mergeCell ref="I45:I46"/>
    <mergeCell ref="A23:A24"/>
    <mergeCell ref="B23:B24"/>
    <mergeCell ref="C23:C30"/>
    <mergeCell ref="H23:H24"/>
    <mergeCell ref="I23:I24"/>
    <mergeCell ref="J23:J30"/>
    <mergeCell ref="A25:A26"/>
    <mergeCell ref="B25:B26"/>
    <mergeCell ref="H25:H26"/>
    <mergeCell ref="I25:I26"/>
    <mergeCell ref="A27:A28"/>
    <mergeCell ref="B27:B28"/>
    <mergeCell ref="H27:H28"/>
    <mergeCell ref="I27:I28"/>
    <mergeCell ref="A29:A30"/>
    <mergeCell ref="B29:B30"/>
    <mergeCell ref="H29:H30"/>
    <mergeCell ref="I29:I30"/>
    <mergeCell ref="A15:A16"/>
    <mergeCell ref="A17:A18"/>
    <mergeCell ref="A7:A8"/>
    <mergeCell ref="A9:A10"/>
    <mergeCell ref="A11:A12"/>
    <mergeCell ref="A13:A14"/>
    <mergeCell ref="A19:A20"/>
    <mergeCell ref="A21:A22"/>
    <mergeCell ref="I15:I16"/>
    <mergeCell ref="H7:H8"/>
    <mergeCell ref="H9:H10"/>
    <mergeCell ref="H11:H12"/>
    <mergeCell ref="H13:H14"/>
    <mergeCell ref="J15:J22"/>
    <mergeCell ref="B17:B18"/>
    <mergeCell ref="H17:H18"/>
    <mergeCell ref="I17:I18"/>
    <mergeCell ref="B19:B20"/>
    <mergeCell ref="H19:H20"/>
    <mergeCell ref="I19:I20"/>
    <mergeCell ref="B21:B22"/>
    <mergeCell ref="H21:H22"/>
    <mergeCell ref="B15:B16"/>
    <mergeCell ref="C15:C22"/>
    <mergeCell ref="H15:H16"/>
    <mergeCell ref="I21:I22"/>
    <mergeCell ref="A4:A5"/>
    <mergeCell ref="B4:B5"/>
    <mergeCell ref="C4:C5"/>
    <mergeCell ref="B7:B8"/>
    <mergeCell ref="B9:B10"/>
    <mergeCell ref="B11:B12"/>
    <mergeCell ref="D4:H4"/>
    <mergeCell ref="I4:I5"/>
    <mergeCell ref="J4:J5"/>
    <mergeCell ref="J7:J14"/>
    <mergeCell ref="I7:I8"/>
    <mergeCell ref="I9:I10"/>
    <mergeCell ref="I11:I12"/>
    <mergeCell ref="I13:I14"/>
    <mergeCell ref="B13:B14"/>
    <mergeCell ref="C7:C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B2B14-ACA8-483A-9A30-E36815EBDDAC}">
  <dimension ref="A1:AG38"/>
  <sheetViews>
    <sheetView zoomScale="63" zoomScaleNormal="63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A7:XFD38"/>
    </sheetView>
  </sheetViews>
  <sheetFormatPr baseColWidth="10" defaultRowHeight="14.4"/>
  <cols>
    <col min="1" max="1" width="18.6640625" customWidth="1"/>
    <col min="4" max="4" width="7.77734375" customWidth="1"/>
    <col min="5" max="5" width="7.33203125" customWidth="1"/>
    <col min="6" max="6" width="6.6640625" customWidth="1"/>
    <col min="7" max="7" width="9.109375" customWidth="1"/>
    <col min="8" max="8" width="10.21875" customWidth="1"/>
    <col min="9" max="9" width="11.44140625" customWidth="1"/>
    <col min="10" max="10" width="10.33203125" customWidth="1"/>
    <col min="11" max="11" width="7.6640625" customWidth="1"/>
    <col min="12" max="12" width="7.77734375" customWidth="1"/>
    <col min="13" max="13" width="8.77734375" customWidth="1"/>
    <col min="14" max="14" width="7.44140625" customWidth="1"/>
    <col min="15" max="15" width="7.77734375" customWidth="1"/>
    <col min="19" max="19" width="8.109375" customWidth="1"/>
    <col min="20" max="20" width="7.88671875" customWidth="1"/>
    <col min="21" max="21" width="8.77734375" customWidth="1"/>
    <col min="22" max="22" width="7.5546875" customWidth="1"/>
    <col min="23" max="23" width="7.44140625" customWidth="1"/>
    <col min="25" max="25" width="10.88671875" customWidth="1"/>
    <col min="26" max="26" width="10.33203125" customWidth="1"/>
    <col min="27" max="27" width="16.6640625" customWidth="1"/>
    <col min="29" max="29" width="16.5546875" customWidth="1"/>
    <col min="30" max="30" width="18" customWidth="1"/>
    <col min="32" max="32" width="17.33203125" customWidth="1"/>
    <col min="33" max="33" width="15.88671875" customWidth="1"/>
  </cols>
  <sheetData>
    <row r="1" spans="1:33" ht="33.6">
      <c r="A1" s="195" t="s">
        <v>123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7"/>
    </row>
    <row r="2" spans="1:33" ht="33.6">
      <c r="A2" s="198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200"/>
    </row>
    <row r="3" spans="1:33" ht="34.200000000000003" thickBot="1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3"/>
    </row>
    <row r="4" spans="1:33" ht="43.2" customHeight="1">
      <c r="A4" s="60" t="s">
        <v>2</v>
      </c>
      <c r="B4" s="62" t="s">
        <v>3</v>
      </c>
      <c r="C4" s="64" t="s">
        <v>4</v>
      </c>
      <c r="D4" s="69" t="s">
        <v>81</v>
      </c>
      <c r="E4" s="69"/>
      <c r="F4" s="69"/>
      <c r="G4" s="69"/>
      <c r="H4" s="70"/>
      <c r="I4" s="71" t="s">
        <v>20</v>
      </c>
      <c r="J4" s="73" t="s">
        <v>19</v>
      </c>
      <c r="K4" s="113" t="s">
        <v>82</v>
      </c>
      <c r="L4" s="113"/>
      <c r="M4" s="113"/>
      <c r="N4" s="114"/>
      <c r="O4" s="114"/>
      <c r="P4" s="115"/>
      <c r="Q4" s="116" t="s">
        <v>83</v>
      </c>
      <c r="R4" s="118" t="s">
        <v>84</v>
      </c>
      <c r="S4" s="139" t="s">
        <v>87</v>
      </c>
      <c r="T4" s="139"/>
      <c r="U4" s="139"/>
      <c r="V4" s="140"/>
      <c r="W4" s="140"/>
      <c r="X4" s="141"/>
      <c r="Y4" s="142" t="s">
        <v>88</v>
      </c>
      <c r="Z4" s="144" t="s">
        <v>89</v>
      </c>
      <c r="AA4" s="43"/>
      <c r="AB4" s="43"/>
      <c r="AC4" s="149" t="s">
        <v>92</v>
      </c>
      <c r="AD4" s="151" t="s">
        <v>93</v>
      </c>
      <c r="AE4" s="43"/>
      <c r="AF4" s="213" t="s">
        <v>94</v>
      </c>
      <c r="AG4" s="176" t="s">
        <v>95</v>
      </c>
    </row>
    <row r="5" spans="1:33" ht="15" customHeight="1" thickBot="1">
      <c r="A5" s="61"/>
      <c r="B5" s="63"/>
      <c r="C5" s="65"/>
      <c r="D5" s="12" t="s">
        <v>148</v>
      </c>
      <c r="E5" s="10" t="s">
        <v>15</v>
      </c>
      <c r="F5" s="10" t="s">
        <v>16</v>
      </c>
      <c r="G5" s="11" t="s">
        <v>17</v>
      </c>
      <c r="H5" s="11" t="s">
        <v>18</v>
      </c>
      <c r="I5" s="72"/>
      <c r="J5" s="74"/>
      <c r="K5" s="32" t="s">
        <v>149</v>
      </c>
      <c r="L5" s="32" t="s">
        <v>86</v>
      </c>
      <c r="M5" s="32" t="s">
        <v>21</v>
      </c>
      <c r="N5" s="33" t="s">
        <v>15</v>
      </c>
      <c r="O5" s="33" t="s">
        <v>16</v>
      </c>
      <c r="P5" s="34" t="s">
        <v>18</v>
      </c>
      <c r="Q5" s="117"/>
      <c r="R5" s="119"/>
      <c r="S5" s="36" t="s">
        <v>149</v>
      </c>
      <c r="T5" s="36" t="s">
        <v>86</v>
      </c>
      <c r="U5" s="36" t="s">
        <v>21</v>
      </c>
      <c r="V5" s="37" t="s">
        <v>15</v>
      </c>
      <c r="W5" s="37" t="s">
        <v>16</v>
      </c>
      <c r="X5" s="38" t="s">
        <v>18</v>
      </c>
      <c r="Y5" s="143"/>
      <c r="Z5" s="145"/>
      <c r="AA5" s="43"/>
      <c r="AB5" s="43"/>
      <c r="AC5" s="150"/>
      <c r="AD5" s="152"/>
      <c r="AE5" s="43"/>
      <c r="AF5" s="214"/>
      <c r="AG5" s="177"/>
    </row>
    <row r="6" spans="1:33" ht="15" thickBot="1">
      <c r="A6" s="17"/>
      <c r="B6" s="3"/>
      <c r="C6" s="18"/>
      <c r="D6" s="13"/>
      <c r="E6" s="3"/>
      <c r="F6" s="3"/>
      <c r="G6" s="9"/>
      <c r="H6" s="3"/>
      <c r="I6" s="4"/>
      <c r="J6" s="19"/>
      <c r="K6" s="13"/>
      <c r="L6" s="13"/>
      <c r="M6" s="13"/>
      <c r="N6" s="3"/>
      <c r="O6" s="3"/>
      <c r="P6" s="3"/>
      <c r="Q6" s="4"/>
      <c r="R6" s="19"/>
      <c r="S6" s="13"/>
      <c r="T6" s="13"/>
      <c r="U6" s="13"/>
      <c r="V6" s="3"/>
      <c r="W6" s="3"/>
      <c r="X6" s="3"/>
      <c r="Y6" s="4"/>
      <c r="Z6" s="19"/>
      <c r="AA6" s="43"/>
      <c r="AB6" s="43"/>
      <c r="AC6" s="39"/>
      <c r="AD6" s="40"/>
      <c r="AE6" s="43"/>
      <c r="AF6" s="39"/>
      <c r="AG6" s="40"/>
    </row>
    <row r="7" spans="1:33" ht="15.6" customHeight="1">
      <c r="A7" s="96" t="s">
        <v>96</v>
      </c>
      <c r="B7" s="66" t="s">
        <v>24</v>
      </c>
      <c r="C7" s="83" t="s">
        <v>102</v>
      </c>
      <c r="D7" s="14">
        <v>9.5</v>
      </c>
      <c r="E7" s="5">
        <v>1.1000000000000001</v>
      </c>
      <c r="F7" s="5">
        <v>0.6</v>
      </c>
      <c r="G7" s="6">
        <f>D7+(10-((E7+F7)/2))</f>
        <v>18.649999999999999</v>
      </c>
      <c r="H7" s="78">
        <f>LARGE(G7:G8,1)</f>
        <v>18.850000000000001</v>
      </c>
      <c r="I7" s="78">
        <f>RANK(H7,H7:H38)</f>
        <v>1</v>
      </c>
      <c r="J7" s="75">
        <f>LARGE(H7:H14,1)+LARGE(H7:H14,2)+LARGE(H7:H14,3)</f>
        <v>54.900000000000006</v>
      </c>
      <c r="K7" s="127">
        <v>5.6</v>
      </c>
      <c r="L7" s="78">
        <v>4</v>
      </c>
      <c r="M7" s="78">
        <v>0</v>
      </c>
      <c r="N7" s="78">
        <v>5.0999999999999996</v>
      </c>
      <c r="O7" s="78">
        <v>4.4000000000000004</v>
      </c>
      <c r="P7" s="120">
        <f>K7+L7-M7+(10-((N7+O7)/2))</f>
        <v>14.85</v>
      </c>
      <c r="Q7" s="78">
        <f>RANK(P7,P7:P38)</f>
        <v>5</v>
      </c>
      <c r="R7" s="122">
        <f>LARGE(P7:P14,1)+LARGE(P7:P14,2)+LARGE(P7:P14,3)</f>
        <v>46.2</v>
      </c>
      <c r="S7" s="127">
        <v>5.4</v>
      </c>
      <c r="T7" s="78">
        <v>4</v>
      </c>
      <c r="U7" s="78">
        <v>0</v>
      </c>
      <c r="V7" s="78">
        <v>1.2</v>
      </c>
      <c r="W7" s="78">
        <v>1</v>
      </c>
      <c r="X7" s="120">
        <f>S7+T7-U7+(10-((V7+W7)/2))</f>
        <v>18.3</v>
      </c>
      <c r="Y7" s="78">
        <f>RANK(X7,X7:X38)</f>
        <v>1</v>
      </c>
      <c r="Z7" s="146">
        <f>LARGE(X7:X14,1)+LARGE(X7:X14,2)+LARGE(X7:X14,3)</f>
        <v>50.8</v>
      </c>
      <c r="AA7" s="96" t="s">
        <v>96</v>
      </c>
      <c r="AB7" s="66" t="s">
        <v>24</v>
      </c>
      <c r="AC7" s="153">
        <f>H7+P7+X7</f>
        <v>52</v>
      </c>
      <c r="AD7" s="161">
        <f>RANK(AC7,AC7:AC38)</f>
        <v>1</v>
      </c>
      <c r="AE7" s="187" t="s">
        <v>102</v>
      </c>
      <c r="AF7" s="153">
        <f>J7+R7+Z7</f>
        <v>151.9</v>
      </c>
      <c r="AG7" s="178">
        <f>RANK(AF7,AF7:AF38)</f>
        <v>1</v>
      </c>
    </row>
    <row r="8" spans="1:33" ht="15.6" customHeight="1">
      <c r="A8" s="97"/>
      <c r="B8" s="67"/>
      <c r="C8" s="84"/>
      <c r="D8" s="15">
        <v>9.5</v>
      </c>
      <c r="E8" s="1">
        <v>0.8</v>
      </c>
      <c r="F8" s="1">
        <v>0.5</v>
      </c>
      <c r="G8" s="2">
        <f t="shared" ref="G8:G12" si="0">D8+(10-((E8+F8)/2))</f>
        <v>18.850000000000001</v>
      </c>
      <c r="H8" s="79"/>
      <c r="I8" s="79"/>
      <c r="J8" s="76"/>
      <c r="K8" s="126"/>
      <c r="L8" s="79"/>
      <c r="M8" s="79"/>
      <c r="N8" s="79"/>
      <c r="O8" s="79"/>
      <c r="P8" s="121"/>
      <c r="Q8" s="79"/>
      <c r="R8" s="123"/>
      <c r="S8" s="126"/>
      <c r="T8" s="79"/>
      <c r="U8" s="79"/>
      <c r="V8" s="79"/>
      <c r="W8" s="79"/>
      <c r="X8" s="121"/>
      <c r="Y8" s="79"/>
      <c r="Z8" s="147"/>
      <c r="AA8" s="97"/>
      <c r="AB8" s="67"/>
      <c r="AC8" s="154"/>
      <c r="AD8" s="162"/>
      <c r="AE8" s="188"/>
      <c r="AF8" s="154"/>
      <c r="AG8" s="179"/>
    </row>
    <row r="9" spans="1:33" ht="15.6" customHeight="1">
      <c r="A9" s="98" t="s">
        <v>97</v>
      </c>
      <c r="B9" s="68" t="s">
        <v>98</v>
      </c>
      <c r="C9" s="84"/>
      <c r="D9" s="15">
        <v>9.5</v>
      </c>
      <c r="E9" s="1">
        <v>1.4</v>
      </c>
      <c r="F9" s="1">
        <v>1.4</v>
      </c>
      <c r="G9" s="2">
        <f t="shared" si="0"/>
        <v>18.100000000000001</v>
      </c>
      <c r="H9" s="80">
        <f t="shared" ref="H9" si="1">LARGE(G9:G10,1)</f>
        <v>18.600000000000001</v>
      </c>
      <c r="I9" s="80">
        <f>RANK(H9,H7:H38)</f>
        <v>2</v>
      </c>
      <c r="J9" s="76"/>
      <c r="K9" s="125">
        <v>4.5999999999999996</v>
      </c>
      <c r="L9" s="80">
        <v>4</v>
      </c>
      <c r="M9" s="80">
        <v>0</v>
      </c>
      <c r="N9" s="80">
        <v>3.2</v>
      </c>
      <c r="O9" s="80">
        <v>3.5</v>
      </c>
      <c r="P9" s="121">
        <f t="shared" ref="P9" si="2">K9+L9-M9+(10-((N9+O9)/2))</f>
        <v>15.25</v>
      </c>
      <c r="Q9" s="80">
        <f>RANK(P9,P7:P38)</f>
        <v>4</v>
      </c>
      <c r="R9" s="123"/>
      <c r="S9" s="125">
        <v>5.4</v>
      </c>
      <c r="T9" s="80">
        <v>4</v>
      </c>
      <c r="U9" s="80">
        <v>0</v>
      </c>
      <c r="V9" s="80">
        <v>3.4</v>
      </c>
      <c r="W9" s="80">
        <v>3.5</v>
      </c>
      <c r="X9" s="121">
        <f t="shared" ref="X9" si="3">S9+T9-U9+(10-((V9+W9)/2))</f>
        <v>15.95</v>
      </c>
      <c r="Y9" s="80">
        <f>RANK(X9,X7:X38)</f>
        <v>8</v>
      </c>
      <c r="Z9" s="147"/>
      <c r="AA9" s="98" t="s">
        <v>97</v>
      </c>
      <c r="AB9" s="68" t="s">
        <v>98</v>
      </c>
      <c r="AC9" s="154">
        <f t="shared" ref="AC9" si="4">H9+P9+X9</f>
        <v>49.8</v>
      </c>
      <c r="AD9" s="163">
        <f>RANK(AC9,AC7:AC38)</f>
        <v>4</v>
      </c>
      <c r="AE9" s="188"/>
      <c r="AF9" s="154"/>
      <c r="AG9" s="179"/>
    </row>
    <row r="10" spans="1:33" ht="15.6" customHeight="1">
      <c r="A10" s="97"/>
      <c r="B10" s="67"/>
      <c r="C10" s="84"/>
      <c r="D10" s="15">
        <v>9.5</v>
      </c>
      <c r="E10" s="1">
        <v>1</v>
      </c>
      <c r="F10" s="1">
        <v>0.8</v>
      </c>
      <c r="G10" s="2">
        <f t="shared" si="0"/>
        <v>18.600000000000001</v>
      </c>
      <c r="H10" s="79"/>
      <c r="I10" s="79"/>
      <c r="J10" s="76"/>
      <c r="K10" s="126"/>
      <c r="L10" s="79"/>
      <c r="M10" s="79"/>
      <c r="N10" s="79"/>
      <c r="O10" s="79"/>
      <c r="P10" s="121"/>
      <c r="Q10" s="79"/>
      <c r="R10" s="123"/>
      <c r="S10" s="126"/>
      <c r="T10" s="79"/>
      <c r="U10" s="79"/>
      <c r="V10" s="79"/>
      <c r="W10" s="79"/>
      <c r="X10" s="121"/>
      <c r="Y10" s="79"/>
      <c r="Z10" s="147"/>
      <c r="AA10" s="97"/>
      <c r="AB10" s="67"/>
      <c r="AC10" s="154"/>
      <c r="AD10" s="162"/>
      <c r="AE10" s="188"/>
      <c r="AF10" s="154"/>
      <c r="AG10" s="179"/>
    </row>
    <row r="11" spans="1:33" ht="14.4" customHeight="1">
      <c r="A11" s="98" t="s">
        <v>99</v>
      </c>
      <c r="B11" s="68" t="s">
        <v>24</v>
      </c>
      <c r="C11" s="84"/>
      <c r="D11" s="15">
        <v>9.5</v>
      </c>
      <c r="E11" s="1">
        <v>2.2000000000000002</v>
      </c>
      <c r="F11" s="1">
        <v>2.5</v>
      </c>
      <c r="G11" s="2">
        <f t="shared" si="0"/>
        <v>17.149999999999999</v>
      </c>
      <c r="H11" s="80">
        <f t="shared" ref="H11" si="5">LARGE(G11:G12,1)</f>
        <v>17.45</v>
      </c>
      <c r="I11" s="80">
        <f>RANK(H11,H7:H38)</f>
        <v>4</v>
      </c>
      <c r="J11" s="76"/>
      <c r="K11" s="125">
        <v>5.2</v>
      </c>
      <c r="L11" s="80">
        <v>4</v>
      </c>
      <c r="M11" s="80">
        <v>0</v>
      </c>
      <c r="N11" s="80">
        <v>3</v>
      </c>
      <c r="O11" s="80">
        <v>3.2</v>
      </c>
      <c r="P11" s="121">
        <f t="shared" ref="P11" si="6">K11+L11-M11+(10-((N11+O11)/2))</f>
        <v>16.100000000000001</v>
      </c>
      <c r="Q11" s="80">
        <f>RANK(P11,P7:P38)</f>
        <v>1</v>
      </c>
      <c r="R11" s="123"/>
      <c r="S11" s="125">
        <v>5.2</v>
      </c>
      <c r="T11" s="80">
        <v>4</v>
      </c>
      <c r="U11" s="80">
        <v>0</v>
      </c>
      <c r="V11" s="80">
        <v>2.7</v>
      </c>
      <c r="W11" s="80">
        <v>2.6</v>
      </c>
      <c r="X11" s="121">
        <f t="shared" ref="X11" si="7">S11+T11-U11+(10-((V11+W11)/2))</f>
        <v>16.549999999999997</v>
      </c>
      <c r="Y11" s="80">
        <f>RANK(X11,X7:X38)</f>
        <v>5</v>
      </c>
      <c r="Z11" s="147"/>
      <c r="AA11" s="98" t="s">
        <v>99</v>
      </c>
      <c r="AB11" s="68" t="s">
        <v>24</v>
      </c>
      <c r="AC11" s="154">
        <f t="shared" ref="AC11" si="8">H11+P11+X11</f>
        <v>50.099999999999994</v>
      </c>
      <c r="AD11" s="163">
        <f>RANK(AC11,AC7:AC38)</f>
        <v>3</v>
      </c>
      <c r="AE11" s="188"/>
      <c r="AF11" s="154"/>
      <c r="AG11" s="179"/>
    </row>
    <row r="12" spans="1:33" ht="14.4" customHeight="1">
      <c r="A12" s="97"/>
      <c r="B12" s="67"/>
      <c r="C12" s="84"/>
      <c r="D12" s="15">
        <v>9.5</v>
      </c>
      <c r="E12" s="1">
        <v>2.1</v>
      </c>
      <c r="F12" s="1">
        <v>2</v>
      </c>
      <c r="G12" s="2">
        <f t="shared" si="0"/>
        <v>17.45</v>
      </c>
      <c r="H12" s="79"/>
      <c r="I12" s="79"/>
      <c r="J12" s="76"/>
      <c r="K12" s="126"/>
      <c r="L12" s="79"/>
      <c r="M12" s="79"/>
      <c r="N12" s="79"/>
      <c r="O12" s="79"/>
      <c r="P12" s="121"/>
      <c r="Q12" s="79"/>
      <c r="R12" s="123"/>
      <c r="S12" s="126"/>
      <c r="T12" s="79"/>
      <c r="U12" s="79"/>
      <c r="V12" s="79"/>
      <c r="W12" s="79"/>
      <c r="X12" s="121"/>
      <c r="Y12" s="79"/>
      <c r="Z12" s="147"/>
      <c r="AA12" s="97"/>
      <c r="AB12" s="67"/>
      <c r="AC12" s="154"/>
      <c r="AD12" s="162"/>
      <c r="AE12" s="188"/>
      <c r="AF12" s="154"/>
      <c r="AG12" s="179"/>
    </row>
    <row r="13" spans="1:33" ht="14.4" customHeight="1">
      <c r="A13" s="98" t="s">
        <v>100</v>
      </c>
      <c r="B13" s="68" t="s">
        <v>101</v>
      </c>
      <c r="C13" s="84"/>
      <c r="D13" s="15"/>
      <c r="E13" s="1"/>
      <c r="F13" s="1"/>
      <c r="G13" s="2"/>
      <c r="H13" s="80"/>
      <c r="I13" s="80"/>
      <c r="J13" s="76"/>
      <c r="K13" s="125"/>
      <c r="L13" s="80"/>
      <c r="M13" s="80"/>
      <c r="N13" s="80"/>
      <c r="O13" s="80"/>
      <c r="P13" s="121"/>
      <c r="Q13" s="80"/>
      <c r="R13" s="123"/>
      <c r="S13" s="125"/>
      <c r="T13" s="80"/>
      <c r="U13" s="80"/>
      <c r="V13" s="80"/>
      <c r="W13" s="80"/>
      <c r="X13" s="121"/>
      <c r="Y13" s="80"/>
      <c r="Z13" s="147"/>
      <c r="AA13" s="98" t="s">
        <v>100</v>
      </c>
      <c r="AB13" s="68" t="s">
        <v>101</v>
      </c>
      <c r="AC13" s="154">
        <f t="shared" ref="AC13" si="9">H13+P13+X13</f>
        <v>0</v>
      </c>
      <c r="AD13" s="163">
        <f>RANK(AC13,AC7:AC38)</f>
        <v>12</v>
      </c>
      <c r="AE13" s="188"/>
      <c r="AF13" s="154"/>
      <c r="AG13" s="179"/>
    </row>
    <row r="14" spans="1:33" ht="14.4" customHeight="1" thickBot="1">
      <c r="A14" s="99"/>
      <c r="B14" s="82"/>
      <c r="C14" s="85"/>
      <c r="D14" s="16"/>
      <c r="E14" s="7"/>
      <c r="F14" s="7"/>
      <c r="G14" s="8"/>
      <c r="H14" s="81"/>
      <c r="I14" s="81"/>
      <c r="J14" s="77"/>
      <c r="K14" s="132"/>
      <c r="L14" s="81"/>
      <c r="M14" s="81"/>
      <c r="N14" s="81"/>
      <c r="O14" s="81"/>
      <c r="P14" s="128"/>
      <c r="Q14" s="81"/>
      <c r="R14" s="124"/>
      <c r="S14" s="132"/>
      <c r="T14" s="81"/>
      <c r="U14" s="81"/>
      <c r="V14" s="81"/>
      <c r="W14" s="81"/>
      <c r="X14" s="128"/>
      <c r="Y14" s="81"/>
      <c r="Z14" s="148"/>
      <c r="AA14" s="99"/>
      <c r="AB14" s="82"/>
      <c r="AC14" s="155"/>
      <c r="AD14" s="164"/>
      <c r="AE14" s="189"/>
      <c r="AF14" s="155"/>
      <c r="AG14" s="180"/>
    </row>
    <row r="15" spans="1:33" ht="15.6" customHeight="1">
      <c r="A15" s="93" t="s">
        <v>103</v>
      </c>
      <c r="B15" s="90" t="s">
        <v>24</v>
      </c>
      <c r="C15" s="92" t="s">
        <v>109</v>
      </c>
      <c r="D15" s="20">
        <v>9.5</v>
      </c>
      <c r="E15" s="21">
        <v>3.4</v>
      </c>
      <c r="F15" s="21">
        <v>2.8</v>
      </c>
      <c r="G15" s="22">
        <f>D15+(10-((E15+F15)/2))</f>
        <v>16.399999999999999</v>
      </c>
      <c r="H15" s="91">
        <f>LARGE(G15:G16,1)</f>
        <v>16.399999999999999</v>
      </c>
      <c r="I15" s="91">
        <f>RANK(H15,H7:H38)</f>
        <v>8</v>
      </c>
      <c r="J15" s="76">
        <f>LARGE(H15:H22,1)+LARGE(H15:H22,2)+LARGE(H15:H22,3)</f>
        <v>33.75</v>
      </c>
      <c r="K15" s="133">
        <v>5.2</v>
      </c>
      <c r="L15" s="91">
        <v>4</v>
      </c>
      <c r="M15" s="91">
        <v>0</v>
      </c>
      <c r="N15" s="91">
        <v>3.3</v>
      </c>
      <c r="O15" s="91">
        <v>3.1</v>
      </c>
      <c r="P15" s="89">
        <f t="shared" ref="P15" si="10">K15+L15-M15+(10-((N15+O15)/2))</f>
        <v>16</v>
      </c>
      <c r="Q15" s="91">
        <f>RANK(P15,P7:P38)</f>
        <v>3</v>
      </c>
      <c r="R15" s="123">
        <f>LARGE(P15:P22,1)+LARGE(P15:P22,2)+LARGE(P15:P22,3)</f>
        <v>30.65</v>
      </c>
      <c r="S15" s="133">
        <v>5.4</v>
      </c>
      <c r="T15" s="91">
        <v>4</v>
      </c>
      <c r="U15" s="91">
        <v>0</v>
      </c>
      <c r="V15" s="91">
        <v>3.3</v>
      </c>
      <c r="W15" s="91">
        <v>3.1</v>
      </c>
      <c r="X15" s="89">
        <f t="shared" ref="X15" si="11">S15+T15-U15+(10-((V15+W15)/2))</f>
        <v>16.2</v>
      </c>
      <c r="Y15" s="91">
        <f>RANK(X15,X7:X38)</f>
        <v>6</v>
      </c>
      <c r="Z15" s="147">
        <f>LARGE(X15:X22,1)+LARGE(X15:X22,2)+LARGE(X15:X22,3)</f>
        <v>33.200000000000003</v>
      </c>
      <c r="AA15" s="93" t="s">
        <v>103</v>
      </c>
      <c r="AB15" s="90" t="s">
        <v>24</v>
      </c>
      <c r="AC15" s="165">
        <f>H15+P15+X15</f>
        <v>48.599999999999994</v>
      </c>
      <c r="AD15" s="160">
        <f>RANK(AC15,AC7:AC38)</f>
        <v>6</v>
      </c>
      <c r="AE15" s="190" t="s">
        <v>109</v>
      </c>
      <c r="AF15" s="181">
        <f>J15+R15+Z15</f>
        <v>97.600000000000009</v>
      </c>
      <c r="AG15" s="206">
        <f>RANK(AF15,AF7:AF38)</f>
        <v>4</v>
      </c>
    </row>
    <row r="16" spans="1:33" ht="15.6" customHeight="1">
      <c r="A16" s="94"/>
      <c r="B16" s="87"/>
      <c r="C16" s="92"/>
      <c r="D16" s="23">
        <v>0</v>
      </c>
      <c r="E16" s="24">
        <v>10</v>
      </c>
      <c r="F16" s="24">
        <v>10</v>
      </c>
      <c r="G16" s="25">
        <f t="shared" ref="G16:G20" si="12">D16+(10-((E16+F16)/2))</f>
        <v>0</v>
      </c>
      <c r="H16" s="89"/>
      <c r="I16" s="89"/>
      <c r="J16" s="76"/>
      <c r="K16" s="134"/>
      <c r="L16" s="89"/>
      <c r="M16" s="89"/>
      <c r="N16" s="89"/>
      <c r="O16" s="89"/>
      <c r="P16" s="129"/>
      <c r="Q16" s="89"/>
      <c r="R16" s="123"/>
      <c r="S16" s="134"/>
      <c r="T16" s="89"/>
      <c r="U16" s="89"/>
      <c r="V16" s="89"/>
      <c r="W16" s="89"/>
      <c r="X16" s="129"/>
      <c r="Y16" s="89"/>
      <c r="Z16" s="147"/>
      <c r="AA16" s="94"/>
      <c r="AB16" s="87"/>
      <c r="AC16" s="156"/>
      <c r="AD16" s="158"/>
      <c r="AE16" s="191"/>
      <c r="AF16" s="156"/>
      <c r="AG16" s="207"/>
    </row>
    <row r="17" spans="1:33" ht="15.6" customHeight="1">
      <c r="A17" s="95" t="s">
        <v>104</v>
      </c>
      <c r="B17" s="86" t="s">
        <v>105</v>
      </c>
      <c r="C17" s="92"/>
      <c r="D17" s="23">
        <v>9.5</v>
      </c>
      <c r="E17" s="24">
        <v>3</v>
      </c>
      <c r="F17" s="24">
        <v>2.8</v>
      </c>
      <c r="G17" s="25">
        <f t="shared" si="12"/>
        <v>16.600000000000001</v>
      </c>
      <c r="H17" s="88">
        <f t="shared" ref="H17" si="13">LARGE(G17:G18,1)</f>
        <v>17.350000000000001</v>
      </c>
      <c r="I17" s="88">
        <f>RANK(H17,H7:H38)</f>
        <v>6</v>
      </c>
      <c r="J17" s="76"/>
      <c r="K17" s="135">
        <v>4.4000000000000004</v>
      </c>
      <c r="L17" s="88">
        <v>4</v>
      </c>
      <c r="M17" s="88">
        <v>0</v>
      </c>
      <c r="N17" s="88">
        <v>3.5</v>
      </c>
      <c r="O17" s="88">
        <v>4</v>
      </c>
      <c r="P17" s="129">
        <f t="shared" ref="P17" si="14">K17+L17-M17+(10-((N17+O17)/2))</f>
        <v>14.65</v>
      </c>
      <c r="Q17" s="88">
        <f>RANK(P17,P7:P38)</f>
        <v>6</v>
      </c>
      <c r="R17" s="123"/>
      <c r="S17" s="135">
        <v>5.2</v>
      </c>
      <c r="T17" s="88">
        <v>4</v>
      </c>
      <c r="U17" s="88">
        <v>0</v>
      </c>
      <c r="V17" s="88">
        <v>2.2999999999999998</v>
      </c>
      <c r="W17" s="88">
        <v>2.1</v>
      </c>
      <c r="X17" s="129">
        <f t="shared" ref="X17" si="15">S17+T17-U17+(10-((V17+W17)/2))</f>
        <v>17</v>
      </c>
      <c r="Y17" s="88">
        <f>RANK(X17,X7:X38)</f>
        <v>3</v>
      </c>
      <c r="Z17" s="147"/>
      <c r="AA17" s="95" t="s">
        <v>104</v>
      </c>
      <c r="AB17" s="86" t="s">
        <v>105</v>
      </c>
      <c r="AC17" s="156">
        <f t="shared" ref="AC17" si="16">H17+P17+X17</f>
        <v>49</v>
      </c>
      <c r="AD17" s="157">
        <f>RANK(AC17,AC7:AC38)</f>
        <v>5</v>
      </c>
      <c r="AE17" s="191"/>
      <c r="AF17" s="156"/>
      <c r="AG17" s="207"/>
    </row>
    <row r="18" spans="1:33" ht="15.6" customHeight="1">
      <c r="A18" s="94"/>
      <c r="B18" s="87"/>
      <c r="C18" s="92"/>
      <c r="D18" s="23">
        <v>9.5</v>
      </c>
      <c r="E18" s="24">
        <v>2.5</v>
      </c>
      <c r="F18" s="24">
        <v>1.8</v>
      </c>
      <c r="G18" s="25">
        <f t="shared" si="12"/>
        <v>17.350000000000001</v>
      </c>
      <c r="H18" s="89"/>
      <c r="I18" s="89"/>
      <c r="J18" s="76"/>
      <c r="K18" s="134"/>
      <c r="L18" s="89"/>
      <c r="M18" s="89"/>
      <c r="N18" s="89"/>
      <c r="O18" s="89"/>
      <c r="P18" s="129"/>
      <c r="Q18" s="89"/>
      <c r="R18" s="123"/>
      <c r="S18" s="134"/>
      <c r="T18" s="89"/>
      <c r="U18" s="89"/>
      <c r="V18" s="89"/>
      <c r="W18" s="89"/>
      <c r="X18" s="129"/>
      <c r="Y18" s="89"/>
      <c r="Z18" s="147"/>
      <c r="AA18" s="94"/>
      <c r="AB18" s="87"/>
      <c r="AC18" s="156"/>
      <c r="AD18" s="158"/>
      <c r="AE18" s="191"/>
      <c r="AF18" s="156"/>
      <c r="AG18" s="207"/>
    </row>
    <row r="19" spans="1:33" ht="14.4" customHeight="1">
      <c r="A19" s="95" t="s">
        <v>106</v>
      </c>
      <c r="B19" s="86" t="s">
        <v>60</v>
      </c>
      <c r="C19" s="92"/>
      <c r="D19" s="23">
        <v>0</v>
      </c>
      <c r="E19" s="24">
        <v>10</v>
      </c>
      <c r="F19" s="24">
        <v>10</v>
      </c>
      <c r="G19" s="25">
        <f t="shared" si="12"/>
        <v>0</v>
      </c>
      <c r="H19" s="88">
        <f t="shared" ref="H19" si="17">LARGE(G19:G20,1)</f>
        <v>0</v>
      </c>
      <c r="I19" s="88">
        <f>RANK(H19,H7:H38)</f>
        <v>12</v>
      </c>
      <c r="J19" s="76"/>
      <c r="K19" s="135"/>
      <c r="L19" s="88"/>
      <c r="M19" s="88"/>
      <c r="N19" s="88"/>
      <c r="O19" s="88"/>
      <c r="P19" s="129">
        <v>0</v>
      </c>
      <c r="Q19" s="88">
        <f>RANK(P19,P7:P38)</f>
        <v>12</v>
      </c>
      <c r="R19" s="123"/>
      <c r="S19" s="135"/>
      <c r="T19" s="88"/>
      <c r="U19" s="88"/>
      <c r="V19" s="88"/>
      <c r="W19" s="88"/>
      <c r="X19" s="129">
        <v>0</v>
      </c>
      <c r="Y19" s="88">
        <f>RANK(X19,X7:X38)</f>
        <v>12</v>
      </c>
      <c r="Z19" s="147"/>
      <c r="AA19" s="95" t="s">
        <v>106</v>
      </c>
      <c r="AB19" s="86" t="s">
        <v>60</v>
      </c>
      <c r="AC19" s="156">
        <f t="shared" ref="AC19" si="18">H19+P19+X19</f>
        <v>0</v>
      </c>
      <c r="AD19" s="157">
        <f>RANK(AC19,AC7:AC38)</f>
        <v>12</v>
      </c>
      <c r="AE19" s="191"/>
      <c r="AF19" s="156"/>
      <c r="AG19" s="207"/>
    </row>
    <row r="20" spans="1:33" ht="14.4" customHeight="1">
      <c r="A20" s="94"/>
      <c r="B20" s="87"/>
      <c r="C20" s="92"/>
      <c r="D20" s="23">
        <v>0</v>
      </c>
      <c r="E20" s="24">
        <v>10</v>
      </c>
      <c r="F20" s="24">
        <v>10</v>
      </c>
      <c r="G20" s="25">
        <f t="shared" si="12"/>
        <v>0</v>
      </c>
      <c r="H20" s="89"/>
      <c r="I20" s="89"/>
      <c r="J20" s="76"/>
      <c r="K20" s="134"/>
      <c r="L20" s="89"/>
      <c r="M20" s="89"/>
      <c r="N20" s="89"/>
      <c r="O20" s="89"/>
      <c r="P20" s="129"/>
      <c r="Q20" s="89"/>
      <c r="R20" s="123"/>
      <c r="S20" s="134"/>
      <c r="T20" s="89"/>
      <c r="U20" s="89"/>
      <c r="V20" s="89"/>
      <c r="W20" s="89"/>
      <c r="X20" s="129"/>
      <c r="Y20" s="89"/>
      <c r="Z20" s="147"/>
      <c r="AA20" s="94"/>
      <c r="AB20" s="87"/>
      <c r="AC20" s="156"/>
      <c r="AD20" s="158"/>
      <c r="AE20" s="191"/>
      <c r="AF20" s="156"/>
      <c r="AG20" s="207"/>
    </row>
    <row r="21" spans="1:33" ht="14.4" customHeight="1">
      <c r="A21" s="95" t="s">
        <v>107</v>
      </c>
      <c r="B21" s="86" t="s">
        <v>108</v>
      </c>
      <c r="C21" s="92"/>
      <c r="D21" s="23"/>
      <c r="E21" s="24"/>
      <c r="F21" s="24"/>
      <c r="G21" s="25"/>
      <c r="H21" s="88"/>
      <c r="I21" s="88"/>
      <c r="J21" s="76"/>
      <c r="K21" s="135"/>
      <c r="L21" s="88"/>
      <c r="M21" s="88"/>
      <c r="N21" s="88"/>
      <c r="O21" s="88"/>
      <c r="P21" s="129"/>
      <c r="Q21" s="88"/>
      <c r="R21" s="123"/>
      <c r="S21" s="135"/>
      <c r="T21" s="88"/>
      <c r="U21" s="88"/>
      <c r="V21" s="88"/>
      <c r="W21" s="88"/>
      <c r="X21" s="129"/>
      <c r="Y21" s="88"/>
      <c r="Z21" s="147"/>
      <c r="AA21" s="95" t="s">
        <v>107</v>
      </c>
      <c r="AB21" s="86" t="s">
        <v>108</v>
      </c>
      <c r="AC21" s="156">
        <f t="shared" ref="AC21" si="19">H21+P21+X21</f>
        <v>0</v>
      </c>
      <c r="AD21" s="157">
        <f>RANK(AC21,AC7:AC38)</f>
        <v>12</v>
      </c>
      <c r="AE21" s="191"/>
      <c r="AF21" s="156"/>
      <c r="AG21" s="207"/>
    </row>
    <row r="22" spans="1:33" ht="15" customHeight="1" thickBot="1">
      <c r="A22" s="93"/>
      <c r="B22" s="90"/>
      <c r="C22" s="92"/>
      <c r="D22" s="27"/>
      <c r="E22" s="26"/>
      <c r="F22" s="26"/>
      <c r="G22" s="28"/>
      <c r="H22" s="91"/>
      <c r="I22" s="91"/>
      <c r="J22" s="76"/>
      <c r="K22" s="133"/>
      <c r="L22" s="91"/>
      <c r="M22" s="91"/>
      <c r="N22" s="91"/>
      <c r="O22" s="91"/>
      <c r="P22" s="88"/>
      <c r="Q22" s="91"/>
      <c r="R22" s="123"/>
      <c r="S22" s="133"/>
      <c r="T22" s="91"/>
      <c r="U22" s="91"/>
      <c r="V22" s="91"/>
      <c r="W22" s="91"/>
      <c r="X22" s="88"/>
      <c r="Y22" s="91"/>
      <c r="Z22" s="147"/>
      <c r="AA22" s="93"/>
      <c r="AB22" s="90"/>
      <c r="AC22" s="159"/>
      <c r="AD22" s="160"/>
      <c r="AE22" s="192"/>
      <c r="AF22" s="182"/>
      <c r="AG22" s="208"/>
    </row>
    <row r="23" spans="1:33" ht="14.4" customHeight="1">
      <c r="A23" s="96" t="s">
        <v>110</v>
      </c>
      <c r="B23" s="66" t="s">
        <v>111</v>
      </c>
      <c r="C23" s="83" t="s">
        <v>116</v>
      </c>
      <c r="D23" s="14">
        <v>9.5</v>
      </c>
      <c r="E23" s="5">
        <v>3.3</v>
      </c>
      <c r="F23" s="5">
        <v>3.1</v>
      </c>
      <c r="G23" s="6">
        <f>D23+(10-((E23+F23)/2))</f>
        <v>16.3</v>
      </c>
      <c r="H23" s="78">
        <f>LARGE(G23:G24,1)</f>
        <v>16.850000000000001</v>
      </c>
      <c r="I23" s="78">
        <f>RANK(H23,H7:H38)</f>
        <v>7</v>
      </c>
      <c r="J23" s="75">
        <f>LARGE(H23:H30,1)+LARGE(H23:H30,2)+LARGE(H23:H30,3)</f>
        <v>52.15</v>
      </c>
      <c r="K23" s="127">
        <v>5.2</v>
      </c>
      <c r="L23" s="78">
        <v>4</v>
      </c>
      <c r="M23" s="78">
        <v>0</v>
      </c>
      <c r="N23" s="78">
        <v>6.6</v>
      </c>
      <c r="O23" s="78">
        <v>6.3</v>
      </c>
      <c r="P23" s="120">
        <f t="shared" ref="P23" si="20">K23+L23-M23+(10-((N23+O23)/2))</f>
        <v>12.75</v>
      </c>
      <c r="Q23" s="78">
        <f>RANK(P23,P7:P38)</f>
        <v>9</v>
      </c>
      <c r="R23" s="122">
        <f>LARGE(P23:P30,1)+LARGE(P23:P30,2)+LARGE(P23:P30,3)</f>
        <v>43.3</v>
      </c>
      <c r="S23" s="127">
        <v>6.8</v>
      </c>
      <c r="T23" s="78">
        <v>4</v>
      </c>
      <c r="U23" s="78">
        <v>0</v>
      </c>
      <c r="V23" s="78">
        <v>4.2</v>
      </c>
      <c r="W23" s="78">
        <v>3.9</v>
      </c>
      <c r="X23" s="120">
        <f t="shared" ref="X23" si="21">S23+T23-U23+(10-((V23+W23)/2))</f>
        <v>16.75</v>
      </c>
      <c r="Y23" s="78">
        <f>RANK(X23,X7:X38)</f>
        <v>4</v>
      </c>
      <c r="Z23" s="146">
        <f>LARGE(X23:X30,1)+LARGE(X23:X30,2)+LARGE(X23:X30,3)</f>
        <v>49.9</v>
      </c>
      <c r="AA23" s="96" t="s">
        <v>110</v>
      </c>
      <c r="AB23" s="66" t="s">
        <v>111</v>
      </c>
      <c r="AC23" s="170">
        <f>H23+P23+X23</f>
        <v>46.35</v>
      </c>
      <c r="AD23" s="171">
        <f>RANK(AC23,AC7:AC38)</f>
        <v>8</v>
      </c>
      <c r="AE23" s="193" t="s">
        <v>116</v>
      </c>
      <c r="AF23" s="212">
        <f>J23+R23+Z23</f>
        <v>145.35</v>
      </c>
      <c r="AG23" s="174">
        <f>RANK(AF23,AF7:AF38)</f>
        <v>2</v>
      </c>
    </row>
    <row r="24" spans="1:33" ht="14.4" customHeight="1">
      <c r="A24" s="97"/>
      <c r="B24" s="67"/>
      <c r="C24" s="84"/>
      <c r="D24" s="15">
        <v>9.5</v>
      </c>
      <c r="E24" s="1">
        <v>2.8</v>
      </c>
      <c r="F24" s="1">
        <v>2.5</v>
      </c>
      <c r="G24" s="2">
        <f t="shared" ref="G24:G28" si="22">D24+(10-((E24+F24)/2))</f>
        <v>16.850000000000001</v>
      </c>
      <c r="H24" s="79"/>
      <c r="I24" s="79"/>
      <c r="J24" s="76"/>
      <c r="K24" s="126"/>
      <c r="L24" s="79"/>
      <c r="M24" s="79"/>
      <c r="N24" s="79"/>
      <c r="O24" s="79"/>
      <c r="P24" s="121"/>
      <c r="Q24" s="79"/>
      <c r="R24" s="123"/>
      <c r="S24" s="126"/>
      <c r="T24" s="79"/>
      <c r="U24" s="79"/>
      <c r="V24" s="79"/>
      <c r="W24" s="79"/>
      <c r="X24" s="121"/>
      <c r="Y24" s="79"/>
      <c r="Z24" s="147"/>
      <c r="AA24" s="97"/>
      <c r="AB24" s="67"/>
      <c r="AC24" s="166"/>
      <c r="AD24" s="172"/>
      <c r="AE24" s="188"/>
      <c r="AF24" s="154"/>
      <c r="AG24" s="179"/>
    </row>
    <row r="25" spans="1:33" ht="14.4" customHeight="1">
      <c r="A25" s="98" t="s">
        <v>112</v>
      </c>
      <c r="B25" s="68" t="s">
        <v>113</v>
      </c>
      <c r="C25" s="84"/>
      <c r="D25" s="15">
        <v>9.5</v>
      </c>
      <c r="E25" s="1">
        <v>2</v>
      </c>
      <c r="F25" s="1">
        <v>2.2000000000000002</v>
      </c>
      <c r="G25" s="2">
        <f t="shared" si="22"/>
        <v>17.399999999999999</v>
      </c>
      <c r="H25" s="80">
        <f t="shared" ref="H25" si="23">LARGE(G25:G26,1)</f>
        <v>17.45</v>
      </c>
      <c r="I25" s="80">
        <f>RANK(H25,H7:H38)</f>
        <v>4</v>
      </c>
      <c r="J25" s="76"/>
      <c r="K25" s="125">
        <v>4.8</v>
      </c>
      <c r="L25" s="80">
        <v>3</v>
      </c>
      <c r="M25" s="80">
        <v>0</v>
      </c>
      <c r="N25" s="80">
        <v>3.4</v>
      </c>
      <c r="O25" s="80">
        <v>3.2</v>
      </c>
      <c r="P25" s="121">
        <f t="shared" ref="P25" si="24">K25+L25-M25+(10-((N25+O25)/2))</f>
        <v>14.5</v>
      </c>
      <c r="Q25" s="80">
        <f>RANK(P25,P7:P38)</f>
        <v>7</v>
      </c>
      <c r="R25" s="123"/>
      <c r="S25" s="125">
        <v>5.4</v>
      </c>
      <c r="T25" s="80">
        <v>4</v>
      </c>
      <c r="U25" s="80">
        <v>0</v>
      </c>
      <c r="V25" s="80">
        <v>3</v>
      </c>
      <c r="W25" s="80">
        <v>3.8</v>
      </c>
      <c r="X25" s="121">
        <f t="shared" ref="X25" si="25">S25+T25-U25+(10-((V25+W25)/2))</f>
        <v>16</v>
      </c>
      <c r="Y25" s="80">
        <f>RANK(X25,X7:X38)</f>
        <v>7</v>
      </c>
      <c r="Z25" s="147"/>
      <c r="AA25" s="98" t="s">
        <v>112</v>
      </c>
      <c r="AB25" s="68" t="s">
        <v>113</v>
      </c>
      <c r="AC25" s="166">
        <f t="shared" ref="AC25" si="26">H25+P25+X25</f>
        <v>47.95</v>
      </c>
      <c r="AD25" s="168">
        <f>RANK(AC25,AC7:AC38)</f>
        <v>7</v>
      </c>
      <c r="AE25" s="188"/>
      <c r="AF25" s="154"/>
      <c r="AG25" s="179"/>
    </row>
    <row r="26" spans="1:33" ht="14.4" customHeight="1">
      <c r="A26" s="97"/>
      <c r="B26" s="67"/>
      <c r="C26" s="84"/>
      <c r="D26" s="15">
        <v>9.5</v>
      </c>
      <c r="E26" s="1">
        <v>1.9</v>
      </c>
      <c r="F26" s="1">
        <v>2.2000000000000002</v>
      </c>
      <c r="G26" s="2">
        <f t="shared" si="22"/>
        <v>17.45</v>
      </c>
      <c r="H26" s="79"/>
      <c r="I26" s="79"/>
      <c r="J26" s="76"/>
      <c r="K26" s="126"/>
      <c r="L26" s="79"/>
      <c r="M26" s="79"/>
      <c r="N26" s="79"/>
      <c r="O26" s="79"/>
      <c r="P26" s="121"/>
      <c r="Q26" s="79"/>
      <c r="R26" s="123"/>
      <c r="S26" s="126"/>
      <c r="T26" s="79"/>
      <c r="U26" s="79"/>
      <c r="V26" s="79"/>
      <c r="W26" s="79"/>
      <c r="X26" s="121"/>
      <c r="Y26" s="79"/>
      <c r="Z26" s="147"/>
      <c r="AA26" s="97"/>
      <c r="AB26" s="67"/>
      <c r="AC26" s="166"/>
      <c r="AD26" s="172"/>
      <c r="AE26" s="188"/>
      <c r="AF26" s="154"/>
      <c r="AG26" s="179"/>
    </row>
    <row r="27" spans="1:33" ht="14.4" customHeight="1">
      <c r="A27" s="98" t="s">
        <v>114</v>
      </c>
      <c r="B27" s="68" t="s">
        <v>115</v>
      </c>
      <c r="C27" s="84"/>
      <c r="D27" s="15">
        <v>9.5</v>
      </c>
      <c r="E27" s="1">
        <v>1.6</v>
      </c>
      <c r="F27" s="1">
        <v>1.7</v>
      </c>
      <c r="G27" s="2">
        <f t="shared" si="22"/>
        <v>17.850000000000001</v>
      </c>
      <c r="H27" s="80">
        <f t="shared" ref="H27" si="27">LARGE(G27:G28,1)</f>
        <v>17.850000000000001</v>
      </c>
      <c r="I27" s="80">
        <f>RANK(H27,H7:H38)</f>
        <v>3</v>
      </c>
      <c r="J27" s="76"/>
      <c r="K27" s="125">
        <v>4.4000000000000004</v>
      </c>
      <c r="L27" s="80">
        <v>4</v>
      </c>
      <c r="M27" s="80">
        <v>0</v>
      </c>
      <c r="N27" s="80">
        <v>2.7</v>
      </c>
      <c r="O27" s="80">
        <v>2</v>
      </c>
      <c r="P27" s="121">
        <f t="shared" ref="P27" si="28">K27+L27-M27+(10-((N27+O27)/2))</f>
        <v>16.05</v>
      </c>
      <c r="Q27" s="80">
        <f>RANK(P27,P7:P38)</f>
        <v>2</v>
      </c>
      <c r="R27" s="123"/>
      <c r="S27" s="125">
        <v>5.8</v>
      </c>
      <c r="T27" s="80">
        <v>4</v>
      </c>
      <c r="U27" s="80">
        <v>0</v>
      </c>
      <c r="V27" s="80">
        <v>2.9</v>
      </c>
      <c r="W27" s="80">
        <v>2.4</v>
      </c>
      <c r="X27" s="121">
        <f t="shared" ref="X27" si="29">S27+T27-U27+(10-((V27+W27)/2))</f>
        <v>17.149999999999999</v>
      </c>
      <c r="Y27" s="80">
        <f>RANK(X27,X7:X38)</f>
        <v>2</v>
      </c>
      <c r="Z27" s="147"/>
      <c r="AA27" s="98" t="s">
        <v>114</v>
      </c>
      <c r="AB27" s="68" t="s">
        <v>115</v>
      </c>
      <c r="AC27" s="166">
        <f t="shared" ref="AC27" si="30">H27+P27+X27</f>
        <v>51.050000000000004</v>
      </c>
      <c r="AD27" s="168">
        <f>RANK(AC27,AC7:AC38)</f>
        <v>2</v>
      </c>
      <c r="AE27" s="188"/>
      <c r="AF27" s="154"/>
      <c r="AG27" s="179"/>
    </row>
    <row r="28" spans="1:33" ht="14.4" customHeight="1">
      <c r="A28" s="97"/>
      <c r="B28" s="67"/>
      <c r="C28" s="84"/>
      <c r="D28" s="15">
        <v>9.5</v>
      </c>
      <c r="E28" s="1">
        <v>1.6</v>
      </c>
      <c r="F28" s="1">
        <v>1.9</v>
      </c>
      <c r="G28" s="2">
        <f t="shared" si="22"/>
        <v>17.75</v>
      </c>
      <c r="H28" s="79"/>
      <c r="I28" s="79"/>
      <c r="J28" s="76"/>
      <c r="K28" s="126"/>
      <c r="L28" s="79"/>
      <c r="M28" s="79"/>
      <c r="N28" s="79"/>
      <c r="O28" s="79"/>
      <c r="P28" s="121"/>
      <c r="Q28" s="79"/>
      <c r="R28" s="123"/>
      <c r="S28" s="126"/>
      <c r="T28" s="79"/>
      <c r="U28" s="79"/>
      <c r="V28" s="79"/>
      <c r="W28" s="79"/>
      <c r="X28" s="121"/>
      <c r="Y28" s="79"/>
      <c r="Z28" s="147"/>
      <c r="AA28" s="97"/>
      <c r="AB28" s="67"/>
      <c r="AC28" s="166"/>
      <c r="AD28" s="172"/>
      <c r="AE28" s="188"/>
      <c r="AF28" s="154"/>
      <c r="AG28" s="179"/>
    </row>
    <row r="29" spans="1:33" ht="14.4" customHeight="1">
      <c r="A29" s="98"/>
      <c r="B29" s="68"/>
      <c r="C29" s="84"/>
      <c r="D29" s="15"/>
      <c r="E29" s="1"/>
      <c r="F29" s="1"/>
      <c r="G29" s="2"/>
      <c r="H29" s="80"/>
      <c r="I29" s="80"/>
      <c r="J29" s="76"/>
      <c r="K29" s="125"/>
      <c r="L29" s="80"/>
      <c r="M29" s="80"/>
      <c r="N29" s="80"/>
      <c r="O29" s="80"/>
      <c r="P29" s="121"/>
      <c r="Q29" s="80"/>
      <c r="R29" s="123"/>
      <c r="S29" s="125"/>
      <c r="T29" s="80"/>
      <c r="U29" s="80"/>
      <c r="V29" s="80"/>
      <c r="W29" s="80"/>
      <c r="X29" s="121"/>
      <c r="Y29" s="80"/>
      <c r="Z29" s="147"/>
      <c r="AA29" s="98"/>
      <c r="AB29" s="68"/>
      <c r="AC29" s="166">
        <f t="shared" ref="AC29" si="31">H29+P29+X29</f>
        <v>0</v>
      </c>
      <c r="AD29" s="168"/>
      <c r="AE29" s="188"/>
      <c r="AF29" s="154"/>
      <c r="AG29" s="179"/>
    </row>
    <row r="30" spans="1:33" ht="15" customHeight="1" thickBot="1">
      <c r="A30" s="99"/>
      <c r="B30" s="82"/>
      <c r="C30" s="85"/>
      <c r="D30" s="16"/>
      <c r="E30" s="7"/>
      <c r="F30" s="7"/>
      <c r="G30" s="8"/>
      <c r="H30" s="81"/>
      <c r="I30" s="81"/>
      <c r="J30" s="77"/>
      <c r="K30" s="132"/>
      <c r="L30" s="81"/>
      <c r="M30" s="81"/>
      <c r="N30" s="81"/>
      <c r="O30" s="81"/>
      <c r="P30" s="128"/>
      <c r="Q30" s="81"/>
      <c r="R30" s="124"/>
      <c r="S30" s="132"/>
      <c r="T30" s="81"/>
      <c r="U30" s="81"/>
      <c r="V30" s="81"/>
      <c r="W30" s="81"/>
      <c r="X30" s="128"/>
      <c r="Y30" s="81"/>
      <c r="Z30" s="148"/>
      <c r="AA30" s="99"/>
      <c r="AB30" s="82"/>
      <c r="AC30" s="167"/>
      <c r="AD30" s="169"/>
      <c r="AE30" s="194"/>
      <c r="AF30" s="183"/>
      <c r="AG30" s="175"/>
    </row>
    <row r="31" spans="1:33" ht="14.4" customHeight="1">
      <c r="A31" s="100" t="s">
        <v>117</v>
      </c>
      <c r="B31" s="102" t="s">
        <v>67</v>
      </c>
      <c r="C31" s="215" t="s">
        <v>121</v>
      </c>
      <c r="D31" s="41">
        <v>6.5</v>
      </c>
      <c r="E31" s="35">
        <v>3.7</v>
      </c>
      <c r="F31" s="35">
        <v>3.5</v>
      </c>
      <c r="G31" s="42">
        <f>D31+(10-((E31+F31)/2))</f>
        <v>12.9</v>
      </c>
      <c r="H31" s="106">
        <f>LARGE(G31:G32,1)</f>
        <v>13.55</v>
      </c>
      <c r="I31" s="106">
        <f>RANK(H31,H7:H38)</f>
        <v>11</v>
      </c>
      <c r="J31" s="75">
        <f>LARGE(H31:H38,1)+LARGE(H31:H38,2)+LARGE(H31:H38,3)</f>
        <v>44.45</v>
      </c>
      <c r="K31" s="137">
        <v>3</v>
      </c>
      <c r="L31" s="106">
        <v>2</v>
      </c>
      <c r="M31" s="106">
        <v>2</v>
      </c>
      <c r="N31" s="106">
        <v>5.2</v>
      </c>
      <c r="O31" s="106">
        <v>5.5</v>
      </c>
      <c r="P31" s="130">
        <f t="shared" ref="P31" si="32">K31+L31-M31+(10-((N31+O31)/2))</f>
        <v>7.65</v>
      </c>
      <c r="Q31" s="106">
        <f>RANK(P31,P7:P38)</f>
        <v>10</v>
      </c>
      <c r="R31" s="122">
        <f>LARGE(P31:P38,1)+LARGE(P31:P38,2)+LARGE(P31:P38,3)</f>
        <v>23</v>
      </c>
      <c r="S31" s="137">
        <v>3.4</v>
      </c>
      <c r="T31" s="106">
        <v>4</v>
      </c>
      <c r="U31" s="106">
        <v>0</v>
      </c>
      <c r="V31" s="106">
        <v>3.8</v>
      </c>
      <c r="W31" s="106">
        <v>3.8</v>
      </c>
      <c r="X31" s="130">
        <f t="shared" ref="X31" si="33">S31+T31-U31+(10-((V31+W31)/2))</f>
        <v>13.600000000000001</v>
      </c>
      <c r="Y31" s="106">
        <f>RANK(X31,X7:X38)</f>
        <v>10</v>
      </c>
      <c r="Z31" s="146">
        <f>LARGE(X31:X38,1)+LARGE(X31:X38,2)+LARGE(X31:X38,3)</f>
        <v>39.5</v>
      </c>
      <c r="AA31" s="100" t="s">
        <v>117</v>
      </c>
      <c r="AB31" s="102" t="s">
        <v>67</v>
      </c>
      <c r="AC31" s="181">
        <f>H31+P31+X31</f>
        <v>34.800000000000004</v>
      </c>
      <c r="AD31" s="185">
        <f>RANK(AC31,AC7:AC38)</f>
        <v>10</v>
      </c>
      <c r="AE31" s="190" t="s">
        <v>121</v>
      </c>
      <c r="AF31" s="181">
        <f>J31+R31+Z31</f>
        <v>106.95</v>
      </c>
      <c r="AG31" s="206">
        <f>RANK(AF31,AF7:AF38)</f>
        <v>3</v>
      </c>
    </row>
    <row r="32" spans="1:33" ht="14.4" customHeight="1">
      <c r="A32" s="94"/>
      <c r="B32" s="87"/>
      <c r="C32" s="92"/>
      <c r="D32" s="23">
        <v>6.5</v>
      </c>
      <c r="E32" s="24">
        <v>2.9</v>
      </c>
      <c r="F32" s="24">
        <v>3</v>
      </c>
      <c r="G32" s="25">
        <f t="shared" ref="G32:G36" si="34">D32+(10-((E32+F32)/2))</f>
        <v>13.55</v>
      </c>
      <c r="H32" s="89"/>
      <c r="I32" s="89"/>
      <c r="J32" s="76"/>
      <c r="K32" s="134"/>
      <c r="L32" s="89"/>
      <c r="M32" s="89"/>
      <c r="N32" s="89"/>
      <c r="O32" s="89"/>
      <c r="P32" s="129"/>
      <c r="Q32" s="89"/>
      <c r="R32" s="123"/>
      <c r="S32" s="134"/>
      <c r="T32" s="89"/>
      <c r="U32" s="89"/>
      <c r="V32" s="89"/>
      <c r="W32" s="89"/>
      <c r="X32" s="129"/>
      <c r="Y32" s="89"/>
      <c r="Z32" s="147"/>
      <c r="AA32" s="94"/>
      <c r="AB32" s="87"/>
      <c r="AC32" s="156"/>
      <c r="AD32" s="158"/>
      <c r="AE32" s="191"/>
      <c r="AF32" s="156"/>
      <c r="AG32" s="207"/>
    </row>
    <row r="33" spans="1:33" ht="14.4" customHeight="1">
      <c r="A33" s="95" t="s">
        <v>118</v>
      </c>
      <c r="B33" s="86" t="s">
        <v>24</v>
      </c>
      <c r="C33" s="92"/>
      <c r="D33" s="23">
        <v>7.5</v>
      </c>
      <c r="E33" s="24">
        <v>1.9</v>
      </c>
      <c r="F33" s="24">
        <v>2.2000000000000002</v>
      </c>
      <c r="G33" s="25">
        <f t="shared" si="34"/>
        <v>15.45</v>
      </c>
      <c r="H33" s="88">
        <f t="shared" ref="H33" si="35">LARGE(G33:G34,1)</f>
        <v>16</v>
      </c>
      <c r="I33" s="88">
        <f>RANK(H33,H7:H38)</f>
        <v>9</v>
      </c>
      <c r="J33" s="76"/>
      <c r="K33" s="135">
        <v>3.8</v>
      </c>
      <c r="L33" s="88">
        <v>4</v>
      </c>
      <c r="M33" s="88">
        <v>0</v>
      </c>
      <c r="N33" s="88">
        <v>4.8</v>
      </c>
      <c r="O33" s="88">
        <v>4.4000000000000004</v>
      </c>
      <c r="P33" s="129">
        <f t="shared" ref="P33" si="36">K33+L33-M33+(10-((N33+O33)/2))</f>
        <v>13.2</v>
      </c>
      <c r="Q33" s="88">
        <f>RANK(P33,P7:P38)</f>
        <v>8</v>
      </c>
      <c r="R33" s="123"/>
      <c r="S33" s="135">
        <v>4.8</v>
      </c>
      <c r="T33" s="88">
        <v>4</v>
      </c>
      <c r="U33" s="88">
        <v>0</v>
      </c>
      <c r="V33" s="88">
        <v>3.6</v>
      </c>
      <c r="W33" s="88">
        <v>3.7</v>
      </c>
      <c r="X33" s="129">
        <f t="shared" ref="X33" si="37">S33+T33-U33+(10-((V33+W33)/2))</f>
        <v>15.15</v>
      </c>
      <c r="Y33" s="88">
        <f>RANK(X33,X7:X38)</f>
        <v>9</v>
      </c>
      <c r="Z33" s="147"/>
      <c r="AA33" s="95" t="s">
        <v>118</v>
      </c>
      <c r="AB33" s="86" t="s">
        <v>24</v>
      </c>
      <c r="AC33" s="156">
        <f t="shared" ref="AC33" si="38">H33+P33+X33</f>
        <v>44.35</v>
      </c>
      <c r="AD33" s="157">
        <f>RANK(AC33,AC7:AC38)</f>
        <v>9</v>
      </c>
      <c r="AE33" s="191"/>
      <c r="AF33" s="156"/>
      <c r="AG33" s="207"/>
    </row>
    <row r="34" spans="1:33" ht="14.4" customHeight="1">
      <c r="A34" s="94"/>
      <c r="B34" s="87"/>
      <c r="C34" s="92"/>
      <c r="D34" s="23">
        <v>7.5</v>
      </c>
      <c r="E34" s="24">
        <v>1.6</v>
      </c>
      <c r="F34" s="24">
        <v>1.4</v>
      </c>
      <c r="G34" s="25">
        <f t="shared" si="34"/>
        <v>16</v>
      </c>
      <c r="H34" s="89"/>
      <c r="I34" s="89"/>
      <c r="J34" s="76"/>
      <c r="K34" s="134"/>
      <c r="L34" s="89"/>
      <c r="M34" s="89"/>
      <c r="N34" s="89"/>
      <c r="O34" s="89"/>
      <c r="P34" s="129"/>
      <c r="Q34" s="89"/>
      <c r="R34" s="123"/>
      <c r="S34" s="134"/>
      <c r="T34" s="89"/>
      <c r="U34" s="89"/>
      <c r="V34" s="89"/>
      <c r="W34" s="89"/>
      <c r="X34" s="129"/>
      <c r="Y34" s="89"/>
      <c r="Z34" s="147"/>
      <c r="AA34" s="94"/>
      <c r="AB34" s="87"/>
      <c r="AC34" s="156"/>
      <c r="AD34" s="158"/>
      <c r="AE34" s="191"/>
      <c r="AF34" s="156"/>
      <c r="AG34" s="207"/>
    </row>
    <row r="35" spans="1:33" ht="14.4" customHeight="1">
      <c r="A35" s="95" t="s">
        <v>119</v>
      </c>
      <c r="B35" s="86" t="s">
        <v>120</v>
      </c>
      <c r="C35" s="92"/>
      <c r="D35" s="23">
        <v>6.5</v>
      </c>
      <c r="E35" s="24">
        <v>1.2</v>
      </c>
      <c r="F35" s="24">
        <v>2</v>
      </c>
      <c r="G35" s="25">
        <f t="shared" si="34"/>
        <v>14.9</v>
      </c>
      <c r="H35" s="88">
        <f t="shared" ref="H35" si="39">LARGE(G35:G36,1)</f>
        <v>14.9</v>
      </c>
      <c r="I35" s="88">
        <f>RANK(H35,H7:H38)</f>
        <v>10</v>
      </c>
      <c r="J35" s="76"/>
      <c r="K35" s="135">
        <v>1.6</v>
      </c>
      <c r="L35" s="88">
        <v>1</v>
      </c>
      <c r="M35" s="88">
        <v>6</v>
      </c>
      <c r="N35" s="88">
        <v>4.5</v>
      </c>
      <c r="O35" s="88">
        <v>4.4000000000000004</v>
      </c>
      <c r="P35" s="129">
        <f t="shared" ref="P35" si="40">K35+L35-M35+(10-((N35+O35)/2))</f>
        <v>2.15</v>
      </c>
      <c r="Q35" s="88">
        <f>RANK(P35,P7:P38)</f>
        <v>11</v>
      </c>
      <c r="R35" s="123"/>
      <c r="S35" s="135">
        <v>2.4</v>
      </c>
      <c r="T35" s="88">
        <v>4</v>
      </c>
      <c r="U35" s="88">
        <v>2</v>
      </c>
      <c r="V35" s="88">
        <v>3.7</v>
      </c>
      <c r="W35" s="88">
        <v>3.6</v>
      </c>
      <c r="X35" s="129">
        <f t="shared" ref="X35" si="41">S35+T35-U35+(10-((V35+W35)/2))</f>
        <v>10.75</v>
      </c>
      <c r="Y35" s="88">
        <f>RANK(X35,X7:X38)</f>
        <v>11</v>
      </c>
      <c r="Z35" s="147"/>
      <c r="AA35" s="95" t="s">
        <v>119</v>
      </c>
      <c r="AB35" s="86" t="s">
        <v>120</v>
      </c>
      <c r="AC35" s="156">
        <f t="shared" ref="AC35" si="42">H35+P35+X35</f>
        <v>27.8</v>
      </c>
      <c r="AD35" s="157">
        <f>RANK(AC35,AC7:AC38)</f>
        <v>11</v>
      </c>
      <c r="AE35" s="191"/>
      <c r="AF35" s="156"/>
      <c r="AG35" s="207"/>
    </row>
    <row r="36" spans="1:33" ht="14.4" customHeight="1">
      <c r="A36" s="94"/>
      <c r="B36" s="87"/>
      <c r="C36" s="92"/>
      <c r="D36" s="23">
        <v>6.5</v>
      </c>
      <c r="E36" s="24">
        <v>2.5</v>
      </c>
      <c r="F36" s="24">
        <v>2.8</v>
      </c>
      <c r="G36" s="25">
        <f t="shared" si="34"/>
        <v>13.85</v>
      </c>
      <c r="H36" s="89"/>
      <c r="I36" s="89"/>
      <c r="J36" s="76"/>
      <c r="K36" s="134"/>
      <c r="L36" s="89"/>
      <c r="M36" s="89"/>
      <c r="N36" s="89"/>
      <c r="O36" s="89"/>
      <c r="P36" s="129"/>
      <c r="Q36" s="89"/>
      <c r="R36" s="123"/>
      <c r="S36" s="134"/>
      <c r="T36" s="89"/>
      <c r="U36" s="89"/>
      <c r="V36" s="89"/>
      <c r="W36" s="89"/>
      <c r="X36" s="129"/>
      <c r="Y36" s="89"/>
      <c r="Z36" s="147"/>
      <c r="AA36" s="94"/>
      <c r="AB36" s="87"/>
      <c r="AC36" s="156"/>
      <c r="AD36" s="158"/>
      <c r="AE36" s="191"/>
      <c r="AF36" s="156"/>
      <c r="AG36" s="207"/>
    </row>
    <row r="37" spans="1:33" ht="14.4" customHeight="1">
      <c r="A37" s="95"/>
      <c r="B37" s="86"/>
      <c r="C37" s="92"/>
      <c r="D37" s="23"/>
      <c r="E37" s="24"/>
      <c r="F37" s="24"/>
      <c r="G37" s="25"/>
      <c r="H37" s="88"/>
      <c r="I37" s="88"/>
      <c r="J37" s="76"/>
      <c r="K37" s="135"/>
      <c r="L37" s="88"/>
      <c r="M37" s="88"/>
      <c r="N37" s="88"/>
      <c r="O37" s="88"/>
      <c r="P37" s="129"/>
      <c r="Q37" s="88"/>
      <c r="R37" s="123"/>
      <c r="S37" s="135"/>
      <c r="T37" s="88"/>
      <c r="U37" s="88"/>
      <c r="V37" s="88"/>
      <c r="W37" s="88"/>
      <c r="X37" s="129"/>
      <c r="Y37" s="88"/>
      <c r="Z37" s="147"/>
      <c r="AA37" s="95"/>
      <c r="AB37" s="86"/>
      <c r="AC37" s="156">
        <f t="shared" ref="AC37" si="43">H37+P37+X37</f>
        <v>0</v>
      </c>
      <c r="AD37" s="157"/>
      <c r="AE37" s="191"/>
      <c r="AF37" s="156"/>
      <c r="AG37" s="207"/>
    </row>
    <row r="38" spans="1:33" ht="15" customHeight="1" thickBot="1">
      <c r="A38" s="101"/>
      <c r="B38" s="103"/>
      <c r="C38" s="216"/>
      <c r="D38" s="29"/>
      <c r="E38" s="30"/>
      <c r="F38" s="30"/>
      <c r="G38" s="31"/>
      <c r="H38" s="107"/>
      <c r="I38" s="107"/>
      <c r="J38" s="77"/>
      <c r="K38" s="138"/>
      <c r="L38" s="107"/>
      <c r="M38" s="107"/>
      <c r="N38" s="107"/>
      <c r="O38" s="107"/>
      <c r="P38" s="131"/>
      <c r="Q38" s="107"/>
      <c r="R38" s="124"/>
      <c r="S38" s="138"/>
      <c r="T38" s="107"/>
      <c r="U38" s="107"/>
      <c r="V38" s="107"/>
      <c r="W38" s="107"/>
      <c r="X38" s="131"/>
      <c r="Y38" s="107"/>
      <c r="Z38" s="148"/>
      <c r="AA38" s="101"/>
      <c r="AB38" s="103"/>
      <c r="AC38" s="182"/>
      <c r="AD38" s="186"/>
      <c r="AE38" s="192"/>
      <c r="AF38" s="182"/>
      <c r="AG38" s="208"/>
    </row>
  </sheetData>
  <mergeCells count="399">
    <mergeCell ref="AB37:AB38"/>
    <mergeCell ref="AC37:AC38"/>
    <mergeCell ref="AD37:AD38"/>
    <mergeCell ref="U37:U38"/>
    <mergeCell ref="V37:V38"/>
    <mergeCell ref="W37:W38"/>
    <mergeCell ref="X37:X38"/>
    <mergeCell ref="Y37:Y38"/>
    <mergeCell ref="AA37:AA38"/>
    <mergeCell ref="A37:A38"/>
    <mergeCell ref="B37:B38"/>
    <mergeCell ref="H37:H38"/>
    <mergeCell ref="I37:I38"/>
    <mergeCell ref="K37:K38"/>
    <mergeCell ref="L37:L38"/>
    <mergeCell ref="M37:M38"/>
    <mergeCell ref="U35:U36"/>
    <mergeCell ref="V35:V36"/>
    <mergeCell ref="N35:N36"/>
    <mergeCell ref="O35:O36"/>
    <mergeCell ref="P35:P36"/>
    <mergeCell ref="Q35:Q36"/>
    <mergeCell ref="S35:S36"/>
    <mergeCell ref="T35:T36"/>
    <mergeCell ref="N37:N38"/>
    <mergeCell ref="O37:O38"/>
    <mergeCell ref="P37:P38"/>
    <mergeCell ref="Q37:Q38"/>
    <mergeCell ref="S37:S38"/>
    <mergeCell ref="T37:T38"/>
    <mergeCell ref="AD33:AD34"/>
    <mergeCell ref="A35:A36"/>
    <mergeCell ref="B35:B36"/>
    <mergeCell ref="H35:H36"/>
    <mergeCell ref="I35:I36"/>
    <mergeCell ref="K35:K36"/>
    <mergeCell ref="L35:L36"/>
    <mergeCell ref="M35:M36"/>
    <mergeCell ref="L33:L34"/>
    <mergeCell ref="M33:M34"/>
    <mergeCell ref="N33:N34"/>
    <mergeCell ref="O33:O34"/>
    <mergeCell ref="P33:P34"/>
    <mergeCell ref="Q33:Q34"/>
    <mergeCell ref="AB35:AB36"/>
    <mergeCell ref="AC35:AC36"/>
    <mergeCell ref="AD35:AD36"/>
    <mergeCell ref="W35:W36"/>
    <mergeCell ref="X35:X36"/>
    <mergeCell ref="Y35:Y36"/>
    <mergeCell ref="AA35:AA36"/>
    <mergeCell ref="T33:T34"/>
    <mergeCell ref="V33:V34"/>
    <mergeCell ref="AD31:AD32"/>
    <mergeCell ref="AE31:AE38"/>
    <mergeCell ref="AF31:AF38"/>
    <mergeCell ref="AG31:AG38"/>
    <mergeCell ref="A33:A34"/>
    <mergeCell ref="B33:B34"/>
    <mergeCell ref="H33:H34"/>
    <mergeCell ref="I33:I34"/>
    <mergeCell ref="K33:K34"/>
    <mergeCell ref="W31:W32"/>
    <mergeCell ref="X31:X32"/>
    <mergeCell ref="Y31:Y32"/>
    <mergeCell ref="Z31:Z38"/>
    <mergeCell ref="AA31:AA32"/>
    <mergeCell ref="AB31:AB32"/>
    <mergeCell ref="W33:W34"/>
    <mergeCell ref="X33:X34"/>
    <mergeCell ref="Y33:Y34"/>
    <mergeCell ref="AA33:AA34"/>
    <mergeCell ref="Q31:Q32"/>
    <mergeCell ref="R31:R38"/>
    <mergeCell ref="S31:S32"/>
    <mergeCell ref="T31:T32"/>
    <mergeCell ref="AB33:AB34"/>
    <mergeCell ref="L31:L32"/>
    <mergeCell ref="M31:M32"/>
    <mergeCell ref="N31:N32"/>
    <mergeCell ref="O31:O32"/>
    <mergeCell ref="P31:P32"/>
    <mergeCell ref="AB29:AB30"/>
    <mergeCell ref="AC31:AC32"/>
    <mergeCell ref="AC33:AC34"/>
    <mergeCell ref="AC29:AC30"/>
    <mergeCell ref="AD29:AD30"/>
    <mergeCell ref="A31:A32"/>
    <mergeCell ref="B31:B32"/>
    <mergeCell ref="C31:C38"/>
    <mergeCell ref="H31:H32"/>
    <mergeCell ref="I31:I32"/>
    <mergeCell ref="J31:J38"/>
    <mergeCell ref="T29:T30"/>
    <mergeCell ref="U29:U30"/>
    <mergeCell ref="V29:V30"/>
    <mergeCell ref="W29:W30"/>
    <mergeCell ref="X29:X30"/>
    <mergeCell ref="Y29:Y30"/>
    <mergeCell ref="M29:M30"/>
    <mergeCell ref="N29:N30"/>
    <mergeCell ref="O29:O30"/>
    <mergeCell ref="P29:P30"/>
    <mergeCell ref="Q29:Q30"/>
    <mergeCell ref="S29:S30"/>
    <mergeCell ref="U31:U32"/>
    <mergeCell ref="V31:V32"/>
    <mergeCell ref="S33:S34"/>
    <mergeCell ref="U33:U34"/>
    <mergeCell ref="K31:K32"/>
    <mergeCell ref="AB27:AB28"/>
    <mergeCell ref="AC27:AC28"/>
    <mergeCell ref="AD27:AD28"/>
    <mergeCell ref="A29:A30"/>
    <mergeCell ref="B29:B30"/>
    <mergeCell ref="H29:H30"/>
    <mergeCell ref="I29:I30"/>
    <mergeCell ref="K29:K30"/>
    <mergeCell ref="L29:L30"/>
    <mergeCell ref="T27:T28"/>
    <mergeCell ref="U27:U28"/>
    <mergeCell ref="V27:V28"/>
    <mergeCell ref="W27:W28"/>
    <mergeCell ref="X27:X28"/>
    <mergeCell ref="Y27:Y28"/>
    <mergeCell ref="M27:M28"/>
    <mergeCell ref="N27:N28"/>
    <mergeCell ref="O27:O28"/>
    <mergeCell ref="P27:P28"/>
    <mergeCell ref="Q27:Q28"/>
    <mergeCell ref="S27:S28"/>
    <mergeCell ref="A27:A28"/>
    <mergeCell ref="B27:B28"/>
    <mergeCell ref="AA29:AA30"/>
    <mergeCell ref="I27:I28"/>
    <mergeCell ref="K27:K28"/>
    <mergeCell ref="L27:L28"/>
    <mergeCell ref="T25:T26"/>
    <mergeCell ref="U25:U26"/>
    <mergeCell ref="V25:V26"/>
    <mergeCell ref="W25:W26"/>
    <mergeCell ref="X25:X26"/>
    <mergeCell ref="AA27:AA28"/>
    <mergeCell ref="AF23:AF30"/>
    <mergeCell ref="AG23:AG30"/>
    <mergeCell ref="A25:A26"/>
    <mergeCell ref="B25:B26"/>
    <mergeCell ref="H25:H26"/>
    <mergeCell ref="I25:I26"/>
    <mergeCell ref="K25:K26"/>
    <mergeCell ref="L25:L26"/>
    <mergeCell ref="M25:M26"/>
    <mergeCell ref="N25:N26"/>
    <mergeCell ref="Z23:Z30"/>
    <mergeCell ref="AA23:AA24"/>
    <mergeCell ref="AB23:AB24"/>
    <mergeCell ref="AC23:AC24"/>
    <mergeCell ref="AD23:AD24"/>
    <mergeCell ref="AE23:AE30"/>
    <mergeCell ref="AA25:AA26"/>
    <mergeCell ref="AB25:AB26"/>
    <mergeCell ref="AC25:AC26"/>
    <mergeCell ref="AD25:AD26"/>
    <mergeCell ref="T23:T24"/>
    <mergeCell ref="U23:U24"/>
    <mergeCell ref="V23:V24"/>
    <mergeCell ref="H27:H28"/>
    <mergeCell ref="Y23:Y24"/>
    <mergeCell ref="N23:N24"/>
    <mergeCell ref="O23:O24"/>
    <mergeCell ref="P23:P24"/>
    <mergeCell ref="Q23:Q24"/>
    <mergeCell ref="R23:R30"/>
    <mergeCell ref="S23:S24"/>
    <mergeCell ref="O25:O26"/>
    <mergeCell ref="P25:P26"/>
    <mergeCell ref="Q25:Q26"/>
    <mergeCell ref="S25:S26"/>
    <mergeCell ref="Y25:Y26"/>
    <mergeCell ref="AD21:AD22"/>
    <mergeCell ref="A23:A24"/>
    <mergeCell ref="B23:B24"/>
    <mergeCell ref="C23:C30"/>
    <mergeCell ref="H23:H24"/>
    <mergeCell ref="I23:I24"/>
    <mergeCell ref="J23:J30"/>
    <mergeCell ref="K23:K24"/>
    <mergeCell ref="L23:L24"/>
    <mergeCell ref="M23:M24"/>
    <mergeCell ref="W21:W22"/>
    <mergeCell ref="X21:X22"/>
    <mergeCell ref="Y21:Y22"/>
    <mergeCell ref="AA21:AA22"/>
    <mergeCell ref="AB21:AB22"/>
    <mergeCell ref="AC21:AC22"/>
    <mergeCell ref="P21:P22"/>
    <mergeCell ref="Q21:Q22"/>
    <mergeCell ref="S21:S22"/>
    <mergeCell ref="T21:T22"/>
    <mergeCell ref="U21:U22"/>
    <mergeCell ref="V21:V22"/>
    <mergeCell ref="W23:W24"/>
    <mergeCell ref="X23:X24"/>
    <mergeCell ref="A21:A22"/>
    <mergeCell ref="B21:B22"/>
    <mergeCell ref="H21:H22"/>
    <mergeCell ref="I21:I22"/>
    <mergeCell ref="K21:K22"/>
    <mergeCell ref="L21:L22"/>
    <mergeCell ref="M21:M22"/>
    <mergeCell ref="N21:N22"/>
    <mergeCell ref="O21:O22"/>
    <mergeCell ref="AD17:AD18"/>
    <mergeCell ref="A19:A20"/>
    <mergeCell ref="B19:B20"/>
    <mergeCell ref="H19:H20"/>
    <mergeCell ref="I19:I20"/>
    <mergeCell ref="K19:K20"/>
    <mergeCell ref="L19:L20"/>
    <mergeCell ref="M19:M20"/>
    <mergeCell ref="N19:N20"/>
    <mergeCell ref="O19:O20"/>
    <mergeCell ref="S17:S18"/>
    <mergeCell ref="T17:T18"/>
    <mergeCell ref="U17:U18"/>
    <mergeCell ref="V17:V18"/>
    <mergeCell ref="W17:W18"/>
    <mergeCell ref="X17:X18"/>
    <mergeCell ref="AD19:AD20"/>
    <mergeCell ref="W19:W20"/>
    <mergeCell ref="X19:X20"/>
    <mergeCell ref="Y19:Y20"/>
    <mergeCell ref="AA19:AA20"/>
    <mergeCell ref="AB19:AB20"/>
    <mergeCell ref="AC19:AC20"/>
    <mergeCell ref="P19:P20"/>
    <mergeCell ref="AE15:AE22"/>
    <mergeCell ref="AF15:AF22"/>
    <mergeCell ref="AG15:AG22"/>
    <mergeCell ref="A17:A18"/>
    <mergeCell ref="B17:B18"/>
    <mergeCell ref="H17:H18"/>
    <mergeCell ref="I17:I18"/>
    <mergeCell ref="K17:K18"/>
    <mergeCell ref="L17:L18"/>
    <mergeCell ref="M17:M18"/>
    <mergeCell ref="Y15:Y16"/>
    <mergeCell ref="Z15:Z22"/>
    <mergeCell ref="AA15:AA16"/>
    <mergeCell ref="AB15:AB16"/>
    <mergeCell ref="AC15:AC16"/>
    <mergeCell ref="AD15:AD16"/>
    <mergeCell ref="Y17:Y18"/>
    <mergeCell ref="AA17:AA18"/>
    <mergeCell ref="AB17:AB18"/>
    <mergeCell ref="AC17:AC18"/>
    <mergeCell ref="S15:S16"/>
    <mergeCell ref="T15:T16"/>
    <mergeCell ref="U15:U16"/>
    <mergeCell ref="V15:V16"/>
    <mergeCell ref="U13:U14"/>
    <mergeCell ref="W15:W16"/>
    <mergeCell ref="X15:X16"/>
    <mergeCell ref="M15:M16"/>
    <mergeCell ref="N15:N16"/>
    <mergeCell ref="O15:O16"/>
    <mergeCell ref="P15:P16"/>
    <mergeCell ref="Q15:Q16"/>
    <mergeCell ref="R15:R22"/>
    <mergeCell ref="N17:N18"/>
    <mergeCell ref="O17:O18"/>
    <mergeCell ref="P17:P18"/>
    <mergeCell ref="Q17:Q18"/>
    <mergeCell ref="Q19:Q20"/>
    <mergeCell ref="S19:S20"/>
    <mergeCell ref="T19:T20"/>
    <mergeCell ref="U19:U20"/>
    <mergeCell ref="V19:V20"/>
    <mergeCell ref="S11:S12"/>
    <mergeCell ref="T11:T12"/>
    <mergeCell ref="U11:U12"/>
    <mergeCell ref="AC13:AC14"/>
    <mergeCell ref="AD13:AD14"/>
    <mergeCell ref="A15:A16"/>
    <mergeCell ref="B15:B16"/>
    <mergeCell ref="C15:C22"/>
    <mergeCell ref="H15:H16"/>
    <mergeCell ref="I15:I16"/>
    <mergeCell ref="J15:J22"/>
    <mergeCell ref="K15:K16"/>
    <mergeCell ref="L15:L16"/>
    <mergeCell ref="V13:V14"/>
    <mergeCell ref="W13:W14"/>
    <mergeCell ref="X13:X14"/>
    <mergeCell ref="Y13:Y14"/>
    <mergeCell ref="AA13:AA14"/>
    <mergeCell ref="AB13:AB14"/>
    <mergeCell ref="O13:O14"/>
    <mergeCell ref="P13:P14"/>
    <mergeCell ref="Q13:Q14"/>
    <mergeCell ref="S13:S14"/>
    <mergeCell ref="T13:T14"/>
    <mergeCell ref="AC9:AC10"/>
    <mergeCell ref="AD9:AD10"/>
    <mergeCell ref="A11:A12"/>
    <mergeCell ref="B11:B12"/>
    <mergeCell ref="H11:H12"/>
    <mergeCell ref="I11:I12"/>
    <mergeCell ref="K11:K12"/>
    <mergeCell ref="L11:L12"/>
    <mergeCell ref="M11:M12"/>
    <mergeCell ref="N11:N12"/>
    <mergeCell ref="M9:M10"/>
    <mergeCell ref="N9:N10"/>
    <mergeCell ref="O9:O10"/>
    <mergeCell ref="P9:P10"/>
    <mergeCell ref="Q9:Q10"/>
    <mergeCell ref="S9:S10"/>
    <mergeCell ref="AC11:AC12"/>
    <mergeCell ref="AD11:AD12"/>
    <mergeCell ref="V11:V12"/>
    <mergeCell ref="W11:W12"/>
    <mergeCell ref="X11:X12"/>
    <mergeCell ref="Y11:Y12"/>
    <mergeCell ref="AA11:AA12"/>
    <mergeCell ref="AB11:AB12"/>
    <mergeCell ref="AD7:AD8"/>
    <mergeCell ref="AE7:AE14"/>
    <mergeCell ref="AF7:AF14"/>
    <mergeCell ref="AG7:AG14"/>
    <mergeCell ref="A9:A10"/>
    <mergeCell ref="B9:B10"/>
    <mergeCell ref="H9:H10"/>
    <mergeCell ref="I9:I10"/>
    <mergeCell ref="K9:K10"/>
    <mergeCell ref="L9:L10"/>
    <mergeCell ref="X7:X8"/>
    <mergeCell ref="Y7:Y8"/>
    <mergeCell ref="Z7:Z14"/>
    <mergeCell ref="AA7:AA8"/>
    <mergeCell ref="AB7:AB8"/>
    <mergeCell ref="AC7:AC8"/>
    <mergeCell ref="X9:X10"/>
    <mergeCell ref="Y9:Y10"/>
    <mergeCell ref="AA9:AA10"/>
    <mergeCell ref="AB9:AB10"/>
    <mergeCell ref="R7:R14"/>
    <mergeCell ref="S7:S8"/>
    <mergeCell ref="T7:T8"/>
    <mergeCell ref="U7:U8"/>
    <mergeCell ref="V7:V8"/>
    <mergeCell ref="W7:W8"/>
    <mergeCell ref="T9:T10"/>
    <mergeCell ref="U9:U10"/>
    <mergeCell ref="V9:V10"/>
    <mergeCell ref="W9:W10"/>
    <mergeCell ref="L7:L8"/>
    <mergeCell ref="M7:M8"/>
    <mergeCell ref="N7:N8"/>
    <mergeCell ref="O7:O8"/>
    <mergeCell ref="P7:P8"/>
    <mergeCell ref="Q7:Q8"/>
    <mergeCell ref="A7:A8"/>
    <mergeCell ref="B7:B8"/>
    <mergeCell ref="C7:C14"/>
    <mergeCell ref="H7:H8"/>
    <mergeCell ref="I7:I8"/>
    <mergeCell ref="J7:J14"/>
    <mergeCell ref="K7:K8"/>
    <mergeCell ref="Q4:Q5"/>
    <mergeCell ref="R4:R5"/>
    <mergeCell ref="A13:A14"/>
    <mergeCell ref="B13:B14"/>
    <mergeCell ref="H13:H14"/>
    <mergeCell ref="I13:I14"/>
    <mergeCell ref="K13:K14"/>
    <mergeCell ref="L13:L14"/>
    <mergeCell ref="M13:M14"/>
    <mergeCell ref="N13:N14"/>
    <mergeCell ref="O11:O12"/>
    <mergeCell ref="P11:P12"/>
    <mergeCell ref="Q11:Q12"/>
    <mergeCell ref="A1:AG1"/>
    <mergeCell ref="A2:AG2"/>
    <mergeCell ref="A3:AG3"/>
    <mergeCell ref="A4:A5"/>
    <mergeCell ref="B4:B5"/>
    <mergeCell ref="C4:C5"/>
    <mergeCell ref="D4:H4"/>
    <mergeCell ref="I4:I5"/>
    <mergeCell ref="J4:J5"/>
    <mergeCell ref="K4:P4"/>
    <mergeCell ref="AD4:AD5"/>
    <mergeCell ref="AF4:AF5"/>
    <mergeCell ref="AG4:AG5"/>
    <mergeCell ref="S4:X4"/>
    <mergeCell ref="Y4:Y5"/>
    <mergeCell ref="Z4:Z5"/>
    <mergeCell ref="AC4:A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1F53F-A2C6-4808-8459-E97B2754EA90}">
  <dimension ref="A1:AG14"/>
  <sheetViews>
    <sheetView topLeftCell="B1" zoomScale="60" zoomScaleNormal="60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 activeCell="Q25" sqref="Q25"/>
    </sheetView>
  </sheetViews>
  <sheetFormatPr baseColWidth="10" defaultRowHeight="14.4"/>
  <cols>
    <col min="1" max="1" width="18.6640625" customWidth="1"/>
    <col min="4" max="4" width="7.77734375" customWidth="1"/>
    <col min="5" max="5" width="7.33203125" customWidth="1"/>
    <col min="6" max="6" width="6.6640625" customWidth="1"/>
    <col min="7" max="7" width="9.109375" customWidth="1"/>
    <col min="8" max="8" width="10.21875" customWidth="1"/>
    <col min="9" max="9" width="11.6640625" customWidth="1"/>
    <col min="10" max="10" width="10.33203125" customWidth="1"/>
    <col min="11" max="11" width="7.6640625" customWidth="1"/>
    <col min="12" max="12" width="7.77734375" customWidth="1"/>
    <col min="13" max="13" width="8.77734375" customWidth="1"/>
    <col min="14" max="14" width="7.44140625" customWidth="1"/>
    <col min="15" max="15" width="7.77734375" customWidth="1"/>
    <col min="19" max="19" width="8.109375" customWidth="1"/>
    <col min="20" max="20" width="7.88671875" customWidth="1"/>
    <col min="21" max="21" width="8.77734375" customWidth="1"/>
    <col min="22" max="22" width="7.5546875" customWidth="1"/>
    <col min="23" max="23" width="7.44140625" customWidth="1"/>
    <col min="25" max="25" width="10.88671875" customWidth="1"/>
    <col min="26" max="26" width="10.33203125" customWidth="1"/>
    <col min="27" max="27" width="16.6640625" customWidth="1"/>
    <col min="29" max="29" width="16.5546875" customWidth="1"/>
    <col min="30" max="30" width="18" customWidth="1"/>
    <col min="32" max="32" width="17.33203125" customWidth="1"/>
    <col min="33" max="33" width="15.88671875" customWidth="1"/>
  </cols>
  <sheetData>
    <row r="1" spans="1:33" ht="33.6">
      <c r="A1" s="195" t="s">
        <v>124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7"/>
    </row>
    <row r="2" spans="1:33" ht="33.6">
      <c r="A2" s="198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200"/>
    </row>
    <row r="3" spans="1:33" ht="34.200000000000003" thickBot="1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3"/>
    </row>
    <row r="4" spans="1:33" ht="43.2" customHeight="1">
      <c r="A4" s="60" t="s">
        <v>2</v>
      </c>
      <c r="B4" s="62" t="s">
        <v>3</v>
      </c>
      <c r="C4" s="64" t="s">
        <v>4</v>
      </c>
      <c r="D4" s="69" t="s">
        <v>81</v>
      </c>
      <c r="E4" s="69"/>
      <c r="F4" s="69"/>
      <c r="G4" s="69"/>
      <c r="H4" s="70"/>
      <c r="I4" s="71" t="s">
        <v>20</v>
      </c>
      <c r="J4" s="73" t="s">
        <v>19</v>
      </c>
      <c r="K4" s="113" t="s">
        <v>82</v>
      </c>
      <c r="L4" s="113"/>
      <c r="M4" s="113"/>
      <c r="N4" s="114"/>
      <c r="O4" s="114"/>
      <c r="P4" s="115"/>
      <c r="Q4" s="116" t="s">
        <v>83</v>
      </c>
      <c r="R4" s="118" t="s">
        <v>84</v>
      </c>
      <c r="S4" s="139" t="s">
        <v>87</v>
      </c>
      <c r="T4" s="139"/>
      <c r="U4" s="139"/>
      <c r="V4" s="140"/>
      <c r="W4" s="140"/>
      <c r="X4" s="141"/>
      <c r="Y4" s="142" t="s">
        <v>88</v>
      </c>
      <c r="Z4" s="144" t="s">
        <v>89</v>
      </c>
      <c r="AA4" s="43"/>
      <c r="AB4" s="43"/>
      <c r="AC4" s="149" t="s">
        <v>92</v>
      </c>
      <c r="AD4" s="151" t="s">
        <v>93</v>
      </c>
      <c r="AE4" s="43"/>
      <c r="AF4" s="213" t="s">
        <v>94</v>
      </c>
      <c r="AG4" s="176" t="s">
        <v>95</v>
      </c>
    </row>
    <row r="5" spans="1:33" ht="15" customHeight="1" thickBot="1">
      <c r="A5" s="61"/>
      <c r="B5" s="63"/>
      <c r="C5" s="65"/>
      <c r="D5" s="12" t="s">
        <v>148</v>
      </c>
      <c r="E5" s="10" t="s">
        <v>15</v>
      </c>
      <c r="F5" s="10" t="s">
        <v>16</v>
      </c>
      <c r="G5" s="11" t="s">
        <v>17</v>
      </c>
      <c r="H5" s="11" t="s">
        <v>18</v>
      </c>
      <c r="I5" s="72"/>
      <c r="J5" s="74"/>
      <c r="K5" s="32" t="s">
        <v>149</v>
      </c>
      <c r="L5" s="32" t="s">
        <v>86</v>
      </c>
      <c r="M5" s="32" t="s">
        <v>21</v>
      </c>
      <c r="N5" s="33" t="s">
        <v>15</v>
      </c>
      <c r="O5" s="33" t="s">
        <v>16</v>
      </c>
      <c r="P5" s="34" t="s">
        <v>18</v>
      </c>
      <c r="Q5" s="117"/>
      <c r="R5" s="119"/>
      <c r="S5" s="36" t="s">
        <v>149</v>
      </c>
      <c r="T5" s="36" t="s">
        <v>86</v>
      </c>
      <c r="U5" s="36" t="s">
        <v>21</v>
      </c>
      <c r="V5" s="37" t="s">
        <v>15</v>
      </c>
      <c r="W5" s="37" t="s">
        <v>16</v>
      </c>
      <c r="X5" s="38" t="s">
        <v>18</v>
      </c>
      <c r="Y5" s="143"/>
      <c r="Z5" s="145"/>
      <c r="AA5" s="43"/>
      <c r="AB5" s="43"/>
      <c r="AC5" s="150"/>
      <c r="AD5" s="152"/>
      <c r="AE5" s="43"/>
      <c r="AF5" s="214"/>
      <c r="AG5" s="177"/>
    </row>
    <row r="6" spans="1:33" ht="15" thickBot="1">
      <c r="A6" s="17"/>
      <c r="B6" s="3"/>
      <c r="C6" s="18"/>
      <c r="D6" s="13"/>
      <c r="E6" s="3"/>
      <c r="F6" s="3"/>
      <c r="G6" s="9"/>
      <c r="H6" s="3"/>
      <c r="I6" s="4"/>
      <c r="J6" s="19"/>
      <c r="K6" s="13"/>
      <c r="L6" s="13"/>
      <c r="M6" s="13"/>
      <c r="N6" s="3"/>
      <c r="O6" s="3"/>
      <c r="P6" s="3"/>
      <c r="Q6" s="4"/>
      <c r="R6" s="19"/>
      <c r="S6" s="13"/>
      <c r="T6" s="13"/>
      <c r="U6" s="13"/>
      <c r="V6" s="3"/>
      <c r="W6" s="3"/>
      <c r="X6" s="3"/>
      <c r="Y6" s="4"/>
      <c r="Z6" s="19"/>
      <c r="AA6" s="43"/>
      <c r="AB6" s="43"/>
      <c r="AC6" s="39"/>
      <c r="AD6" s="40"/>
      <c r="AE6" s="43"/>
      <c r="AF6" s="39"/>
      <c r="AG6" s="40"/>
    </row>
    <row r="7" spans="1:33" ht="15.6" customHeight="1">
      <c r="A7" s="96" t="s">
        <v>125</v>
      </c>
      <c r="B7" s="66" t="s">
        <v>24</v>
      </c>
      <c r="C7" s="83" t="s">
        <v>131</v>
      </c>
      <c r="D7" s="14">
        <v>9.5</v>
      </c>
      <c r="E7" s="5">
        <v>2.8</v>
      </c>
      <c r="F7" s="5">
        <v>3</v>
      </c>
      <c r="G7" s="6">
        <f>D7+(10-((E7+F7)/2))</f>
        <v>16.600000000000001</v>
      </c>
      <c r="H7" s="78">
        <f>LARGE(G7:G8,1)</f>
        <v>16.600000000000001</v>
      </c>
      <c r="I7" s="78">
        <f>RANK(H7,H7:H14)</f>
        <v>3</v>
      </c>
      <c r="J7" s="75">
        <f>LARGE(H7:H14,1)+LARGE(H7:H14,2)+LARGE(H7:H14,3)</f>
        <v>55.15</v>
      </c>
      <c r="K7" s="127">
        <v>5.4</v>
      </c>
      <c r="L7" s="78">
        <v>4</v>
      </c>
      <c r="M7" s="78">
        <v>0</v>
      </c>
      <c r="N7" s="78">
        <v>6.1</v>
      </c>
      <c r="O7" s="78">
        <v>6.2</v>
      </c>
      <c r="P7" s="120">
        <f>K7+L7-M7+(10-((N7+O7)/2))</f>
        <v>13.25</v>
      </c>
      <c r="Q7" s="78">
        <f>RANK(P7,P7:P14)</f>
        <v>3</v>
      </c>
      <c r="R7" s="122">
        <f>LARGE(P7:P14,1)+LARGE(P7:P14,2)+LARGE(P7:P14,3)</f>
        <v>47.95</v>
      </c>
      <c r="S7" s="127">
        <v>5.2</v>
      </c>
      <c r="T7" s="78">
        <v>4</v>
      </c>
      <c r="U7" s="78">
        <v>0</v>
      </c>
      <c r="V7" s="78">
        <v>2.1</v>
      </c>
      <c r="W7" s="78">
        <v>2.9</v>
      </c>
      <c r="X7" s="120">
        <f>S7+T7-U7+(10-((V7+W7)/2))</f>
        <v>16.7</v>
      </c>
      <c r="Y7" s="78">
        <f>RANK(X7,X7:X14)</f>
        <v>2</v>
      </c>
      <c r="Z7" s="146">
        <f>LARGE(X7:X14,1)+LARGE(X7:X14,2)+LARGE(X7:X14,3)</f>
        <v>34.549999999999997</v>
      </c>
      <c r="AA7" s="96" t="s">
        <v>125</v>
      </c>
      <c r="AB7" s="66" t="s">
        <v>24</v>
      </c>
      <c r="AC7" s="153">
        <f>H7+P7+X7</f>
        <v>46.55</v>
      </c>
      <c r="AD7" s="161">
        <f>RANK(AC7,AC7:AC14)</f>
        <v>2</v>
      </c>
      <c r="AE7" s="187" t="s">
        <v>131</v>
      </c>
      <c r="AF7" s="153">
        <f>J7+R7+Z7</f>
        <v>137.64999999999998</v>
      </c>
      <c r="AG7" s="178">
        <f>RANK(AF7,AF7:AF14)</f>
        <v>1</v>
      </c>
    </row>
    <row r="8" spans="1:33" ht="15.6" customHeight="1">
      <c r="A8" s="97"/>
      <c r="B8" s="67"/>
      <c r="C8" s="84"/>
      <c r="D8" s="15">
        <v>9.5</v>
      </c>
      <c r="E8" s="1">
        <v>3.2</v>
      </c>
      <c r="F8" s="1">
        <v>3</v>
      </c>
      <c r="G8" s="2">
        <f t="shared" ref="G8:G14" si="0">D8+(10-((E8+F8)/2))</f>
        <v>16.399999999999999</v>
      </c>
      <c r="H8" s="79"/>
      <c r="I8" s="79"/>
      <c r="J8" s="76"/>
      <c r="K8" s="126"/>
      <c r="L8" s="79"/>
      <c r="M8" s="79"/>
      <c r="N8" s="79"/>
      <c r="O8" s="79"/>
      <c r="P8" s="121"/>
      <c r="Q8" s="79"/>
      <c r="R8" s="123"/>
      <c r="S8" s="126"/>
      <c r="T8" s="79"/>
      <c r="U8" s="79"/>
      <c r="V8" s="79"/>
      <c r="W8" s="79"/>
      <c r="X8" s="121"/>
      <c r="Y8" s="79"/>
      <c r="Z8" s="147"/>
      <c r="AA8" s="97"/>
      <c r="AB8" s="67"/>
      <c r="AC8" s="154"/>
      <c r="AD8" s="162"/>
      <c r="AE8" s="188"/>
      <c r="AF8" s="154"/>
      <c r="AG8" s="179"/>
    </row>
    <row r="9" spans="1:33" ht="15.6" customHeight="1">
      <c r="A9" s="98" t="s">
        <v>126</v>
      </c>
      <c r="B9" s="68" t="s">
        <v>24</v>
      </c>
      <c r="C9" s="84"/>
      <c r="D9" s="15">
        <v>10</v>
      </c>
      <c r="E9" s="1">
        <v>0.9</v>
      </c>
      <c r="F9" s="1">
        <v>1.2</v>
      </c>
      <c r="G9" s="2">
        <f t="shared" si="0"/>
        <v>18.95</v>
      </c>
      <c r="H9" s="80">
        <f t="shared" ref="H9" si="1">LARGE(G9:G10,1)</f>
        <v>19.2</v>
      </c>
      <c r="I9" s="80">
        <f>RANK(H9,H7:H14)</f>
        <v>2</v>
      </c>
      <c r="J9" s="76"/>
      <c r="K9" s="125">
        <v>4.8</v>
      </c>
      <c r="L9" s="80">
        <v>3</v>
      </c>
      <c r="M9" s="80">
        <v>2</v>
      </c>
      <c r="N9" s="80">
        <v>5.5</v>
      </c>
      <c r="O9" s="80">
        <v>5.0999999999999996</v>
      </c>
      <c r="P9" s="121">
        <f t="shared" ref="P9" si="2">K9+L9-M9+(10-((N9+O9)/2))</f>
        <v>10.5</v>
      </c>
      <c r="Q9" s="80">
        <f>RANK(P9,P7:P14)</f>
        <v>4</v>
      </c>
      <c r="R9" s="123"/>
      <c r="S9" s="125">
        <v>5.6</v>
      </c>
      <c r="T9" s="80">
        <v>4</v>
      </c>
      <c r="U9" s="80">
        <v>0</v>
      </c>
      <c r="V9" s="80">
        <v>2.2000000000000002</v>
      </c>
      <c r="W9" s="80">
        <v>1.3</v>
      </c>
      <c r="X9" s="121">
        <f t="shared" ref="X9" si="3">S9+T9-U9+(10-((V9+W9)/2))</f>
        <v>17.850000000000001</v>
      </c>
      <c r="Y9" s="80">
        <f>RANK(X9,X7:X14)</f>
        <v>1</v>
      </c>
      <c r="Z9" s="147"/>
      <c r="AA9" s="98" t="s">
        <v>126</v>
      </c>
      <c r="AB9" s="68" t="s">
        <v>24</v>
      </c>
      <c r="AC9" s="154">
        <f t="shared" ref="AC9" si="4">H9+P9+X9</f>
        <v>47.55</v>
      </c>
      <c r="AD9" s="163">
        <f>RANK(AC9,AC7:AC14)</f>
        <v>1</v>
      </c>
      <c r="AE9" s="188"/>
      <c r="AF9" s="154"/>
      <c r="AG9" s="179"/>
    </row>
    <row r="10" spans="1:33" ht="15.6" customHeight="1">
      <c r="A10" s="97"/>
      <c r="B10" s="67"/>
      <c r="C10" s="84"/>
      <c r="D10" s="15">
        <v>10</v>
      </c>
      <c r="E10" s="1">
        <v>0.9</v>
      </c>
      <c r="F10" s="1">
        <v>0.7</v>
      </c>
      <c r="G10" s="2">
        <f t="shared" si="0"/>
        <v>19.2</v>
      </c>
      <c r="H10" s="79"/>
      <c r="I10" s="79"/>
      <c r="J10" s="76"/>
      <c r="K10" s="126"/>
      <c r="L10" s="79"/>
      <c r="M10" s="79"/>
      <c r="N10" s="79"/>
      <c r="O10" s="79"/>
      <c r="P10" s="121"/>
      <c r="Q10" s="79"/>
      <c r="R10" s="123"/>
      <c r="S10" s="126"/>
      <c r="T10" s="79"/>
      <c r="U10" s="79"/>
      <c r="V10" s="79"/>
      <c r="W10" s="79"/>
      <c r="X10" s="121"/>
      <c r="Y10" s="79"/>
      <c r="Z10" s="147"/>
      <c r="AA10" s="97"/>
      <c r="AB10" s="67"/>
      <c r="AC10" s="154"/>
      <c r="AD10" s="162"/>
      <c r="AE10" s="188"/>
      <c r="AF10" s="154"/>
      <c r="AG10" s="179"/>
    </row>
    <row r="11" spans="1:33" ht="14.4" customHeight="1">
      <c r="A11" s="98" t="s">
        <v>127</v>
      </c>
      <c r="B11" s="68" t="s">
        <v>128</v>
      </c>
      <c r="C11" s="84"/>
      <c r="D11" s="15">
        <v>0</v>
      </c>
      <c r="E11" s="1">
        <v>10</v>
      </c>
      <c r="F11" s="1">
        <v>10</v>
      </c>
      <c r="G11" s="2">
        <f t="shared" si="0"/>
        <v>0</v>
      </c>
      <c r="H11" s="80">
        <f t="shared" ref="H11" si="5">LARGE(G11:G12,1)</f>
        <v>0</v>
      </c>
      <c r="I11" s="80">
        <f>RANK(H11,H7:H14)</f>
        <v>4</v>
      </c>
      <c r="J11" s="76"/>
      <c r="K11" s="125">
        <v>6.4</v>
      </c>
      <c r="L11" s="80">
        <v>4</v>
      </c>
      <c r="M11" s="80">
        <v>0</v>
      </c>
      <c r="N11" s="80">
        <v>3</v>
      </c>
      <c r="O11" s="80">
        <v>2.7</v>
      </c>
      <c r="P11" s="121">
        <f t="shared" ref="P11" si="6">K11+L11-M11+(10-((N11+O11)/2))</f>
        <v>17.55</v>
      </c>
      <c r="Q11" s="80">
        <f>RANK(P11,P7:P14)</f>
        <v>1</v>
      </c>
      <c r="R11" s="123"/>
      <c r="S11" s="125">
        <v>0</v>
      </c>
      <c r="T11" s="80">
        <v>0</v>
      </c>
      <c r="U11" s="80">
        <v>0</v>
      </c>
      <c r="V11" s="80">
        <v>10</v>
      </c>
      <c r="W11" s="80">
        <v>10</v>
      </c>
      <c r="X11" s="121">
        <f t="shared" ref="X11" si="7">S11+T11-U11+(10-((V11+W11)/2))</f>
        <v>0</v>
      </c>
      <c r="Y11" s="80">
        <f>RANK(X11,X7:X14)</f>
        <v>3</v>
      </c>
      <c r="Z11" s="147"/>
      <c r="AA11" s="98" t="s">
        <v>127</v>
      </c>
      <c r="AB11" s="68" t="s">
        <v>128</v>
      </c>
      <c r="AC11" s="154">
        <f t="shared" ref="AC11" si="8">H11+P11+X11</f>
        <v>17.55</v>
      </c>
      <c r="AD11" s="163">
        <f>RANK(AC11,AC7:AC14)</f>
        <v>4</v>
      </c>
      <c r="AE11" s="188"/>
      <c r="AF11" s="154"/>
      <c r="AG11" s="179"/>
    </row>
    <row r="12" spans="1:33" ht="14.4" customHeight="1">
      <c r="A12" s="97"/>
      <c r="B12" s="67"/>
      <c r="C12" s="84"/>
      <c r="D12" s="15">
        <v>0</v>
      </c>
      <c r="E12" s="1">
        <v>10</v>
      </c>
      <c r="F12" s="1">
        <v>10</v>
      </c>
      <c r="G12" s="2">
        <f t="shared" si="0"/>
        <v>0</v>
      </c>
      <c r="H12" s="79"/>
      <c r="I12" s="79"/>
      <c r="J12" s="76"/>
      <c r="K12" s="126"/>
      <c r="L12" s="79"/>
      <c r="M12" s="79"/>
      <c r="N12" s="79"/>
      <c r="O12" s="79"/>
      <c r="P12" s="121"/>
      <c r="Q12" s="79"/>
      <c r="R12" s="123"/>
      <c r="S12" s="126"/>
      <c r="T12" s="79"/>
      <c r="U12" s="79"/>
      <c r="V12" s="79"/>
      <c r="W12" s="79"/>
      <c r="X12" s="121"/>
      <c r="Y12" s="79"/>
      <c r="Z12" s="147"/>
      <c r="AA12" s="97"/>
      <c r="AB12" s="67"/>
      <c r="AC12" s="154"/>
      <c r="AD12" s="162"/>
      <c r="AE12" s="188"/>
      <c r="AF12" s="154"/>
      <c r="AG12" s="179"/>
    </row>
    <row r="13" spans="1:33" ht="14.4" customHeight="1">
      <c r="A13" s="98" t="s">
        <v>129</v>
      </c>
      <c r="B13" s="68" t="s">
        <v>130</v>
      </c>
      <c r="C13" s="84"/>
      <c r="D13" s="15">
        <v>10</v>
      </c>
      <c r="E13" s="1">
        <v>0.8</v>
      </c>
      <c r="F13" s="1">
        <v>0.5</v>
      </c>
      <c r="G13" s="2">
        <f t="shared" si="0"/>
        <v>19.350000000000001</v>
      </c>
      <c r="H13" s="80">
        <f t="shared" ref="H13" si="9">LARGE(G13:G14,1)</f>
        <v>19.350000000000001</v>
      </c>
      <c r="I13" s="80">
        <f>RANK(H13,H7:H14)</f>
        <v>1</v>
      </c>
      <c r="J13" s="76"/>
      <c r="K13" s="125">
        <v>5.4</v>
      </c>
      <c r="L13" s="80">
        <v>4</v>
      </c>
      <c r="M13" s="80">
        <v>0</v>
      </c>
      <c r="N13" s="80">
        <v>2.2999999999999998</v>
      </c>
      <c r="O13" s="80">
        <v>2.2000000000000002</v>
      </c>
      <c r="P13" s="121">
        <f t="shared" ref="P13" si="10">K13+L13-M13+(10-((N13+O13)/2))</f>
        <v>17.149999999999999</v>
      </c>
      <c r="Q13" s="80">
        <f>RANK(P13,P7:P14)</f>
        <v>2</v>
      </c>
      <c r="R13" s="123"/>
      <c r="S13" s="125">
        <v>0</v>
      </c>
      <c r="T13" s="80">
        <v>0</v>
      </c>
      <c r="U13" s="80">
        <v>0</v>
      </c>
      <c r="V13" s="80">
        <v>10</v>
      </c>
      <c r="W13" s="80">
        <v>10</v>
      </c>
      <c r="X13" s="121">
        <f t="shared" ref="X13" si="11">S13+T13-U13+(10-((V13+W13)/2))</f>
        <v>0</v>
      </c>
      <c r="Y13" s="80">
        <f>RANK(X13,X7:X14)</f>
        <v>3</v>
      </c>
      <c r="Z13" s="147"/>
      <c r="AA13" s="98" t="s">
        <v>129</v>
      </c>
      <c r="AB13" s="68" t="s">
        <v>130</v>
      </c>
      <c r="AC13" s="154">
        <f t="shared" ref="AC13" si="12">H13+P13+X13</f>
        <v>36.5</v>
      </c>
      <c r="AD13" s="163">
        <f>RANK(AC13,AC7:AC14)</f>
        <v>3</v>
      </c>
      <c r="AE13" s="188"/>
      <c r="AF13" s="154"/>
      <c r="AG13" s="179"/>
    </row>
    <row r="14" spans="1:33" ht="14.4" customHeight="1" thickBot="1">
      <c r="A14" s="99"/>
      <c r="B14" s="82"/>
      <c r="C14" s="85"/>
      <c r="D14" s="16">
        <v>10</v>
      </c>
      <c r="E14" s="7">
        <v>1.2</v>
      </c>
      <c r="F14" s="7">
        <v>1.1000000000000001</v>
      </c>
      <c r="G14" s="8">
        <f t="shared" si="0"/>
        <v>18.850000000000001</v>
      </c>
      <c r="H14" s="81"/>
      <c r="I14" s="81"/>
      <c r="J14" s="77"/>
      <c r="K14" s="132"/>
      <c r="L14" s="81"/>
      <c r="M14" s="81"/>
      <c r="N14" s="81"/>
      <c r="O14" s="81"/>
      <c r="P14" s="128"/>
      <c r="Q14" s="81"/>
      <c r="R14" s="124"/>
      <c r="S14" s="132"/>
      <c r="T14" s="81"/>
      <c r="U14" s="81"/>
      <c r="V14" s="81"/>
      <c r="W14" s="81"/>
      <c r="X14" s="128"/>
      <c r="Y14" s="81"/>
      <c r="Z14" s="148"/>
      <c r="AA14" s="99"/>
      <c r="AB14" s="82"/>
      <c r="AC14" s="155"/>
      <c r="AD14" s="164"/>
      <c r="AE14" s="189"/>
      <c r="AF14" s="155"/>
      <c r="AG14" s="180"/>
    </row>
  </sheetData>
  <mergeCells count="114">
    <mergeCell ref="S11:S12"/>
    <mergeCell ref="T11:T12"/>
    <mergeCell ref="U11:U12"/>
    <mergeCell ref="AC13:AC14"/>
    <mergeCell ref="AD13:AD14"/>
    <mergeCell ref="V13:V14"/>
    <mergeCell ref="W13:W14"/>
    <mergeCell ref="X13:X14"/>
    <mergeCell ref="Y13:Y14"/>
    <mergeCell ref="AA13:AA14"/>
    <mergeCell ref="AB13:AB14"/>
    <mergeCell ref="S13:S14"/>
    <mergeCell ref="T13:T14"/>
    <mergeCell ref="U13:U14"/>
    <mergeCell ref="AC9:AC10"/>
    <mergeCell ref="AD9:AD10"/>
    <mergeCell ref="A11:A12"/>
    <mergeCell ref="B11:B12"/>
    <mergeCell ref="H11:H12"/>
    <mergeCell ref="I11:I12"/>
    <mergeCell ref="K11:K12"/>
    <mergeCell ref="L11:L12"/>
    <mergeCell ref="M11:M12"/>
    <mergeCell ref="N11:N12"/>
    <mergeCell ref="M9:M10"/>
    <mergeCell ref="N9:N10"/>
    <mergeCell ref="O9:O10"/>
    <mergeCell ref="P9:P10"/>
    <mergeCell ref="Q9:Q10"/>
    <mergeCell ref="S9:S10"/>
    <mergeCell ref="AC11:AC12"/>
    <mergeCell ref="AD11:AD12"/>
    <mergeCell ref="V11:V12"/>
    <mergeCell ref="W11:W12"/>
    <mergeCell ref="X11:X12"/>
    <mergeCell ref="Y11:Y12"/>
    <mergeCell ref="AA11:AA12"/>
    <mergeCell ref="AB11:AB12"/>
    <mergeCell ref="AD7:AD8"/>
    <mergeCell ref="AE7:AE14"/>
    <mergeCell ref="AF7:AF14"/>
    <mergeCell ref="AG7:AG14"/>
    <mergeCell ref="A9:A10"/>
    <mergeCell ref="B9:B10"/>
    <mergeCell ref="H9:H10"/>
    <mergeCell ref="I9:I10"/>
    <mergeCell ref="K9:K10"/>
    <mergeCell ref="L9:L10"/>
    <mergeCell ref="X7:X8"/>
    <mergeCell ref="Y7:Y8"/>
    <mergeCell ref="Z7:Z14"/>
    <mergeCell ref="AA7:AA8"/>
    <mergeCell ref="AB7:AB8"/>
    <mergeCell ref="AC7:AC8"/>
    <mergeCell ref="X9:X10"/>
    <mergeCell ref="Y9:Y10"/>
    <mergeCell ref="AA9:AA10"/>
    <mergeCell ref="AB9:AB10"/>
    <mergeCell ref="R7:R14"/>
    <mergeCell ref="S7:S8"/>
    <mergeCell ref="T7:T8"/>
    <mergeCell ref="U7:U8"/>
    <mergeCell ref="V7:V8"/>
    <mergeCell ref="W7:W8"/>
    <mergeCell ref="T9:T10"/>
    <mergeCell ref="U9:U10"/>
    <mergeCell ref="V9:V10"/>
    <mergeCell ref="W9:W10"/>
    <mergeCell ref="L7:L8"/>
    <mergeCell ref="M7:M8"/>
    <mergeCell ref="N7:N8"/>
    <mergeCell ref="O7:O8"/>
    <mergeCell ref="P7:P8"/>
    <mergeCell ref="Q7:Q8"/>
    <mergeCell ref="A7:A8"/>
    <mergeCell ref="B7:B8"/>
    <mergeCell ref="C7:C14"/>
    <mergeCell ref="H7:H8"/>
    <mergeCell ref="I7:I8"/>
    <mergeCell ref="J7:J14"/>
    <mergeCell ref="K7:K8"/>
    <mergeCell ref="Q4:Q5"/>
    <mergeCell ref="R4:R5"/>
    <mergeCell ref="A13:A14"/>
    <mergeCell ref="B13:B14"/>
    <mergeCell ref="H13:H14"/>
    <mergeCell ref="I13:I14"/>
    <mergeCell ref="K13:K14"/>
    <mergeCell ref="L13:L14"/>
    <mergeCell ref="M13:M14"/>
    <mergeCell ref="N13:N14"/>
    <mergeCell ref="O11:O12"/>
    <mergeCell ref="P11:P12"/>
    <mergeCell ref="Q11:Q12"/>
    <mergeCell ref="O13:O14"/>
    <mergeCell ref="P13:P14"/>
    <mergeCell ref="Q13:Q14"/>
    <mergeCell ref="A1:AG1"/>
    <mergeCell ref="A2:AG2"/>
    <mergeCell ref="A3:AG3"/>
    <mergeCell ref="A4:A5"/>
    <mergeCell ref="B4:B5"/>
    <mergeCell ref="C4:C5"/>
    <mergeCell ref="D4:H4"/>
    <mergeCell ref="I4:I5"/>
    <mergeCell ref="J4:J5"/>
    <mergeCell ref="K4:P4"/>
    <mergeCell ref="AD4:AD5"/>
    <mergeCell ref="AF4:AF5"/>
    <mergeCell ref="AG4:AG5"/>
    <mergeCell ref="S4:X4"/>
    <mergeCell ref="Y4:Y5"/>
    <mergeCell ref="Z4:Z5"/>
    <mergeCell ref="AC4:A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7DF80-E051-4625-A4F6-40FCB452DFEA}">
  <dimension ref="A1:AA14"/>
  <sheetViews>
    <sheetView zoomScale="49" zoomScaleNormal="49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32" sqref="H32"/>
    </sheetView>
  </sheetViews>
  <sheetFormatPr baseColWidth="10" defaultRowHeight="14.4"/>
  <cols>
    <col min="1" max="1" width="18.6640625" customWidth="1"/>
    <col min="4" max="4" width="7.77734375" customWidth="1"/>
    <col min="5" max="5" width="7.33203125" customWidth="1"/>
    <col min="6" max="6" width="6.6640625" customWidth="1"/>
    <col min="7" max="7" width="9.109375" customWidth="1"/>
    <col min="8" max="8" width="10.21875" customWidth="1"/>
    <col min="9" max="9" width="11.6640625" customWidth="1"/>
    <col min="10" max="10" width="7.6640625" customWidth="1"/>
    <col min="11" max="11" width="7.44140625" customWidth="1"/>
    <col min="12" max="12" width="7.77734375" customWidth="1"/>
    <col min="13" max="13" width="13" customWidth="1"/>
    <col min="16" max="16" width="8.109375" customWidth="1"/>
    <col min="17" max="17" width="7.88671875" customWidth="1"/>
    <col min="18" max="18" width="8.77734375" customWidth="1"/>
    <col min="19" max="19" width="7.5546875" customWidth="1"/>
    <col min="20" max="20" width="7.44140625" customWidth="1"/>
    <col min="22" max="22" width="10.88671875" customWidth="1"/>
    <col min="23" max="23" width="16.6640625" customWidth="1"/>
    <col min="26" max="26" width="16.5546875" customWidth="1"/>
    <col min="27" max="27" width="18" customWidth="1"/>
  </cols>
  <sheetData>
    <row r="1" spans="1:27" ht="33.6">
      <c r="A1" s="195" t="s">
        <v>145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</row>
    <row r="2" spans="1:27" ht="33.6">
      <c r="A2" s="198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</row>
    <row r="3" spans="1:27" ht="34.200000000000003" thickBot="1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</row>
    <row r="4" spans="1:27" ht="43.2" customHeight="1">
      <c r="A4" s="60" t="s">
        <v>2</v>
      </c>
      <c r="B4" s="62" t="s">
        <v>3</v>
      </c>
      <c r="C4" s="64" t="s">
        <v>4</v>
      </c>
      <c r="D4" s="69" t="s">
        <v>81</v>
      </c>
      <c r="E4" s="69"/>
      <c r="F4" s="69"/>
      <c r="G4" s="69"/>
      <c r="H4" s="70"/>
      <c r="I4" s="217" t="s">
        <v>20</v>
      </c>
      <c r="J4" s="232" t="s">
        <v>132</v>
      </c>
      <c r="K4" s="233"/>
      <c r="L4" s="233"/>
      <c r="M4" s="233"/>
      <c r="N4" s="234"/>
      <c r="O4" s="229" t="s">
        <v>133</v>
      </c>
      <c r="P4" s="139" t="s">
        <v>87</v>
      </c>
      <c r="Q4" s="139"/>
      <c r="R4" s="139"/>
      <c r="S4" s="140"/>
      <c r="T4" s="140"/>
      <c r="U4" s="141"/>
      <c r="V4" s="220" t="s">
        <v>88</v>
      </c>
      <c r="W4" s="39"/>
      <c r="X4" s="45"/>
      <c r="Y4" s="45"/>
      <c r="Z4" s="222" t="s">
        <v>92</v>
      </c>
      <c r="AA4" s="219" t="s">
        <v>93</v>
      </c>
    </row>
    <row r="5" spans="1:27" ht="15" customHeight="1" thickBot="1">
      <c r="A5" s="61"/>
      <c r="B5" s="63"/>
      <c r="C5" s="65"/>
      <c r="D5" s="12" t="s">
        <v>148</v>
      </c>
      <c r="E5" s="10" t="s">
        <v>15</v>
      </c>
      <c r="F5" s="10" t="s">
        <v>16</v>
      </c>
      <c r="G5" s="11" t="s">
        <v>17</v>
      </c>
      <c r="H5" s="11" t="s">
        <v>18</v>
      </c>
      <c r="I5" s="218"/>
      <c r="J5" s="47" t="s">
        <v>14</v>
      </c>
      <c r="K5" s="33" t="s">
        <v>15</v>
      </c>
      <c r="L5" s="33" t="s">
        <v>16</v>
      </c>
      <c r="M5" s="34" t="s">
        <v>146</v>
      </c>
      <c r="N5" s="34" t="s">
        <v>18</v>
      </c>
      <c r="O5" s="119"/>
      <c r="P5" s="36" t="s">
        <v>85</v>
      </c>
      <c r="Q5" s="36" t="s">
        <v>86</v>
      </c>
      <c r="R5" s="36" t="s">
        <v>21</v>
      </c>
      <c r="S5" s="37" t="s">
        <v>15</v>
      </c>
      <c r="T5" s="37" t="s">
        <v>16</v>
      </c>
      <c r="U5" s="38" t="s">
        <v>18</v>
      </c>
      <c r="V5" s="221"/>
      <c r="W5" s="46"/>
      <c r="X5" s="43"/>
      <c r="Y5" s="43"/>
      <c r="Z5" s="150"/>
      <c r="AA5" s="152"/>
    </row>
    <row r="6" spans="1:27" ht="15" thickBot="1">
      <c r="A6" s="17"/>
      <c r="B6" s="3"/>
      <c r="C6" s="18"/>
      <c r="D6" s="13"/>
      <c r="E6" s="3"/>
      <c r="F6" s="3"/>
      <c r="G6" s="9"/>
      <c r="H6" s="3"/>
      <c r="I6" s="44"/>
      <c r="J6" s="48"/>
      <c r="K6" s="3"/>
      <c r="L6" s="3"/>
      <c r="M6" s="3"/>
      <c r="N6" s="3"/>
      <c r="O6" s="19"/>
      <c r="P6" s="13"/>
      <c r="Q6" s="13"/>
      <c r="R6" s="13"/>
      <c r="S6" s="3"/>
      <c r="T6" s="3"/>
      <c r="U6" s="3"/>
      <c r="V6" s="44"/>
      <c r="W6" s="46"/>
      <c r="X6" s="43"/>
      <c r="Y6" s="43"/>
      <c r="Z6" s="39"/>
      <c r="AA6" s="40"/>
    </row>
    <row r="7" spans="1:27" ht="15.6" customHeight="1">
      <c r="A7" s="223" t="s">
        <v>134</v>
      </c>
      <c r="B7" s="225" t="s">
        <v>135</v>
      </c>
      <c r="C7" s="230" t="s">
        <v>136</v>
      </c>
      <c r="D7" s="14">
        <v>0</v>
      </c>
      <c r="E7" s="5">
        <v>10</v>
      </c>
      <c r="F7" s="5">
        <v>10</v>
      </c>
      <c r="G7" s="6">
        <f t="shared" ref="G7:G14" si="0">D7+(10-((E7+F7)/2))</f>
        <v>0</v>
      </c>
      <c r="H7" s="78">
        <f>LARGE(G7:G8,1)</f>
        <v>0</v>
      </c>
      <c r="I7" s="227">
        <f>RANK(H7,H7:H14)</f>
        <v>3</v>
      </c>
      <c r="J7" s="49">
        <v>0</v>
      </c>
      <c r="K7" s="5">
        <v>10</v>
      </c>
      <c r="L7" s="5">
        <v>10</v>
      </c>
      <c r="M7" s="52">
        <f t="shared" ref="M7:M8" si="1">J7+(10-((K7+L7)/2))</f>
        <v>0</v>
      </c>
      <c r="N7" s="120">
        <f>(M7+M8)/2</f>
        <v>0</v>
      </c>
      <c r="O7" s="238">
        <f>RANK(N7,N7:N14)</f>
        <v>3</v>
      </c>
      <c r="P7" s="240">
        <v>0</v>
      </c>
      <c r="Q7" s="78">
        <v>0</v>
      </c>
      <c r="R7" s="78">
        <v>0</v>
      </c>
      <c r="S7" s="78">
        <v>10</v>
      </c>
      <c r="T7" s="78">
        <v>10</v>
      </c>
      <c r="U7" s="120">
        <f>P7+Q7-R7+(10-((S7+T7)/2))</f>
        <v>0</v>
      </c>
      <c r="V7" s="227">
        <f>RANK(U7,U7:U14)</f>
        <v>3</v>
      </c>
      <c r="W7" s="96" t="s">
        <v>134</v>
      </c>
      <c r="X7" s="66" t="s">
        <v>135</v>
      </c>
      <c r="Y7" s="66" t="s">
        <v>136</v>
      </c>
      <c r="Z7" s="153">
        <f>H7+N7+U7</f>
        <v>0</v>
      </c>
      <c r="AA7" s="173">
        <f>RANK(Z7,Z7:Z14)</f>
        <v>3</v>
      </c>
    </row>
    <row r="8" spans="1:27" ht="15.6" customHeight="1">
      <c r="A8" s="224"/>
      <c r="B8" s="226"/>
      <c r="C8" s="231"/>
      <c r="D8" s="15">
        <v>0</v>
      </c>
      <c r="E8" s="1">
        <v>10</v>
      </c>
      <c r="F8" s="1">
        <v>10</v>
      </c>
      <c r="G8" s="2">
        <f t="shared" si="0"/>
        <v>0</v>
      </c>
      <c r="H8" s="79"/>
      <c r="I8" s="228"/>
      <c r="J8" s="50">
        <v>0</v>
      </c>
      <c r="K8" s="1">
        <v>10</v>
      </c>
      <c r="L8" s="1">
        <v>10</v>
      </c>
      <c r="M8" s="53">
        <f t="shared" si="1"/>
        <v>0</v>
      </c>
      <c r="N8" s="121"/>
      <c r="O8" s="239"/>
      <c r="P8" s="237"/>
      <c r="Q8" s="79"/>
      <c r="R8" s="79"/>
      <c r="S8" s="79"/>
      <c r="T8" s="79"/>
      <c r="U8" s="121"/>
      <c r="V8" s="228"/>
      <c r="W8" s="97"/>
      <c r="X8" s="67"/>
      <c r="Y8" s="67"/>
      <c r="Z8" s="154"/>
      <c r="AA8" s="174"/>
    </row>
    <row r="9" spans="1:27" ht="15.6" customHeight="1">
      <c r="A9" s="224" t="s">
        <v>137</v>
      </c>
      <c r="B9" s="226" t="s">
        <v>138</v>
      </c>
      <c r="C9" s="231" t="s">
        <v>139</v>
      </c>
      <c r="D9" s="15"/>
      <c r="E9" s="1"/>
      <c r="F9" s="1"/>
      <c r="G9" s="2"/>
      <c r="H9" s="80"/>
      <c r="I9" s="235"/>
      <c r="J9" s="50"/>
      <c r="K9" s="1"/>
      <c r="L9" s="1"/>
      <c r="M9" s="53"/>
      <c r="N9" s="121"/>
      <c r="O9" s="241"/>
      <c r="P9" s="236"/>
      <c r="Q9" s="80"/>
      <c r="R9" s="80"/>
      <c r="S9" s="80"/>
      <c r="T9" s="80"/>
      <c r="U9" s="121"/>
      <c r="V9" s="235"/>
      <c r="W9" s="98" t="s">
        <v>137</v>
      </c>
      <c r="X9" s="68" t="s">
        <v>138</v>
      </c>
      <c r="Y9" s="68" t="s">
        <v>139</v>
      </c>
      <c r="Z9" s="154">
        <f t="shared" ref="Z9" si="2">H9+N9+U9</f>
        <v>0</v>
      </c>
      <c r="AA9" s="175">
        <f>RANK(Z9,Z7:Z14)</f>
        <v>3</v>
      </c>
    </row>
    <row r="10" spans="1:27" ht="15.6" customHeight="1">
      <c r="A10" s="224"/>
      <c r="B10" s="226"/>
      <c r="C10" s="231"/>
      <c r="D10" s="15"/>
      <c r="E10" s="1"/>
      <c r="F10" s="1"/>
      <c r="G10" s="2"/>
      <c r="H10" s="79"/>
      <c r="I10" s="228"/>
      <c r="J10" s="50"/>
      <c r="K10" s="1"/>
      <c r="L10" s="1"/>
      <c r="M10" s="53"/>
      <c r="N10" s="121"/>
      <c r="O10" s="239"/>
      <c r="P10" s="237"/>
      <c r="Q10" s="79"/>
      <c r="R10" s="79"/>
      <c r="S10" s="79"/>
      <c r="T10" s="79"/>
      <c r="U10" s="121"/>
      <c r="V10" s="228"/>
      <c r="W10" s="97"/>
      <c r="X10" s="67"/>
      <c r="Y10" s="67"/>
      <c r="Z10" s="154"/>
      <c r="AA10" s="174"/>
    </row>
    <row r="11" spans="1:27" ht="14.4" customHeight="1">
      <c r="A11" s="224" t="s">
        <v>140</v>
      </c>
      <c r="B11" s="226" t="s">
        <v>141</v>
      </c>
      <c r="C11" s="231" t="s">
        <v>139</v>
      </c>
      <c r="D11" s="15">
        <v>10</v>
      </c>
      <c r="E11" s="1">
        <v>2.2999999999999998</v>
      </c>
      <c r="F11" s="1">
        <v>2.5</v>
      </c>
      <c r="G11" s="2">
        <f t="shared" si="0"/>
        <v>17.600000000000001</v>
      </c>
      <c r="H11" s="80">
        <f t="shared" ref="H11" si="3">LARGE(G11:G12,1)</f>
        <v>17.600000000000001</v>
      </c>
      <c r="I11" s="235">
        <f>RANK(H11,H7:H14)</f>
        <v>2</v>
      </c>
      <c r="J11" s="50">
        <v>8.5</v>
      </c>
      <c r="K11" s="1">
        <v>0.5</v>
      </c>
      <c r="L11" s="1">
        <v>0.5</v>
      </c>
      <c r="M11" s="53">
        <f t="shared" ref="M11:M14" si="4">J11+(10-((K11+L11)/2))</f>
        <v>18</v>
      </c>
      <c r="N11" s="121">
        <f t="shared" ref="N11" si="5">(M11+M12)/2</f>
        <v>17.55</v>
      </c>
      <c r="O11" s="241">
        <f>RANK(N11,N7:N14)</f>
        <v>1</v>
      </c>
      <c r="P11" s="236">
        <v>4.2</v>
      </c>
      <c r="Q11" s="80">
        <v>4</v>
      </c>
      <c r="R11" s="80">
        <v>0</v>
      </c>
      <c r="S11" s="80">
        <v>3.7</v>
      </c>
      <c r="T11" s="80">
        <v>3.6</v>
      </c>
      <c r="U11" s="121">
        <f t="shared" ref="U11" si="6">P11+Q11-R11+(10-((S11+T11)/2))</f>
        <v>14.549999999999999</v>
      </c>
      <c r="V11" s="235">
        <f>RANK(U11,U7:U14)</f>
        <v>2</v>
      </c>
      <c r="W11" s="98" t="s">
        <v>140</v>
      </c>
      <c r="X11" s="68" t="s">
        <v>141</v>
      </c>
      <c r="Y11" s="68" t="s">
        <v>139</v>
      </c>
      <c r="Z11" s="154">
        <f t="shared" ref="Z11" si="7">H11+N11+U11</f>
        <v>49.7</v>
      </c>
      <c r="AA11" s="175">
        <f>RANK(Z11,Z7:Z14)</f>
        <v>2</v>
      </c>
    </row>
    <row r="12" spans="1:27" ht="14.4" customHeight="1">
      <c r="A12" s="224"/>
      <c r="B12" s="226"/>
      <c r="C12" s="231"/>
      <c r="D12" s="15">
        <v>0</v>
      </c>
      <c r="E12" s="1">
        <v>10</v>
      </c>
      <c r="F12" s="1">
        <v>10</v>
      </c>
      <c r="G12" s="2">
        <f t="shared" si="0"/>
        <v>0</v>
      </c>
      <c r="H12" s="79"/>
      <c r="I12" s="228"/>
      <c r="J12" s="50">
        <v>8</v>
      </c>
      <c r="K12" s="1">
        <v>0.9</v>
      </c>
      <c r="L12" s="1">
        <v>0.9</v>
      </c>
      <c r="M12" s="53">
        <f t="shared" si="4"/>
        <v>17.100000000000001</v>
      </c>
      <c r="N12" s="121"/>
      <c r="O12" s="239"/>
      <c r="P12" s="237"/>
      <c r="Q12" s="79"/>
      <c r="R12" s="79"/>
      <c r="S12" s="79"/>
      <c r="T12" s="79"/>
      <c r="U12" s="121"/>
      <c r="V12" s="228"/>
      <c r="W12" s="97"/>
      <c r="X12" s="67"/>
      <c r="Y12" s="67"/>
      <c r="Z12" s="154"/>
      <c r="AA12" s="174"/>
    </row>
    <row r="13" spans="1:27" ht="14.4" customHeight="1">
      <c r="A13" s="224" t="s">
        <v>142</v>
      </c>
      <c r="B13" s="226" t="s">
        <v>143</v>
      </c>
      <c r="C13" s="231" t="s">
        <v>147</v>
      </c>
      <c r="D13" s="15">
        <v>9</v>
      </c>
      <c r="E13" s="1">
        <v>1</v>
      </c>
      <c r="F13" s="1">
        <v>0.9</v>
      </c>
      <c r="G13" s="2">
        <f t="shared" si="0"/>
        <v>18.05</v>
      </c>
      <c r="H13" s="80">
        <f t="shared" ref="H13" si="8">LARGE(G13:G14,1)</f>
        <v>18.45</v>
      </c>
      <c r="I13" s="235">
        <f>RANK(H13,H7:H14)</f>
        <v>1</v>
      </c>
      <c r="J13" s="50">
        <v>8</v>
      </c>
      <c r="K13" s="1">
        <v>1.7</v>
      </c>
      <c r="L13" s="1">
        <v>1.7</v>
      </c>
      <c r="M13" s="53">
        <f t="shared" si="4"/>
        <v>16.3</v>
      </c>
      <c r="N13" s="121">
        <f t="shared" ref="N13" si="9">(M13+M14)/2</f>
        <v>17.149999999999999</v>
      </c>
      <c r="O13" s="241">
        <f>RANK(N13,N7:N14)</f>
        <v>2</v>
      </c>
      <c r="P13" s="236">
        <v>4.4000000000000004</v>
      </c>
      <c r="Q13" s="80">
        <v>4</v>
      </c>
      <c r="R13" s="80">
        <v>0</v>
      </c>
      <c r="S13" s="80">
        <v>2.1</v>
      </c>
      <c r="T13" s="80">
        <v>1.7</v>
      </c>
      <c r="U13" s="121">
        <f t="shared" ref="U13" si="10">P13+Q13-R13+(10-((S13+T13)/2))</f>
        <v>16.5</v>
      </c>
      <c r="V13" s="235">
        <f>RANK(U13,U7:U14)</f>
        <v>1</v>
      </c>
      <c r="W13" s="98" t="s">
        <v>142</v>
      </c>
      <c r="X13" s="68" t="s">
        <v>143</v>
      </c>
      <c r="Y13" s="68" t="s">
        <v>144</v>
      </c>
      <c r="Z13" s="154">
        <f t="shared" ref="Z13" si="11">H13+N13+U13</f>
        <v>52.099999999999994</v>
      </c>
      <c r="AA13" s="175">
        <f>RANK(Z13,Z7:Z14)</f>
        <v>1</v>
      </c>
    </row>
    <row r="14" spans="1:27" ht="14.4" customHeight="1" thickBot="1">
      <c r="A14" s="242"/>
      <c r="B14" s="243"/>
      <c r="C14" s="245"/>
      <c r="D14" s="16">
        <v>9</v>
      </c>
      <c r="E14" s="7">
        <v>0.5</v>
      </c>
      <c r="F14" s="7">
        <v>0.6</v>
      </c>
      <c r="G14" s="8">
        <f t="shared" si="0"/>
        <v>18.45</v>
      </c>
      <c r="H14" s="81"/>
      <c r="I14" s="244"/>
      <c r="J14" s="51">
        <v>9</v>
      </c>
      <c r="K14" s="7">
        <v>1</v>
      </c>
      <c r="L14" s="7">
        <v>1</v>
      </c>
      <c r="M14" s="54">
        <f t="shared" si="4"/>
        <v>18</v>
      </c>
      <c r="N14" s="128"/>
      <c r="O14" s="246"/>
      <c r="P14" s="247"/>
      <c r="Q14" s="81"/>
      <c r="R14" s="81"/>
      <c r="S14" s="81"/>
      <c r="T14" s="81"/>
      <c r="U14" s="128"/>
      <c r="V14" s="244"/>
      <c r="W14" s="99"/>
      <c r="X14" s="82"/>
      <c r="Y14" s="82"/>
      <c r="Z14" s="155"/>
      <c r="AA14" s="65"/>
    </row>
  </sheetData>
  <mergeCells count="90">
    <mergeCell ref="Z11:Z12"/>
    <mergeCell ref="Y7:Y8"/>
    <mergeCell ref="Y9:Y10"/>
    <mergeCell ref="Y11:Y12"/>
    <mergeCell ref="Y13:Y14"/>
    <mergeCell ref="Z13:Z14"/>
    <mergeCell ref="Z9:Z10"/>
    <mergeCell ref="W13:W14"/>
    <mergeCell ref="X13:X14"/>
    <mergeCell ref="O13:O14"/>
    <mergeCell ref="P13:P14"/>
    <mergeCell ref="Q13:Q14"/>
    <mergeCell ref="R13:R14"/>
    <mergeCell ref="C13:C14"/>
    <mergeCell ref="S13:S14"/>
    <mergeCell ref="T13:T14"/>
    <mergeCell ref="U13:U14"/>
    <mergeCell ref="V13:V14"/>
    <mergeCell ref="N13:N14"/>
    <mergeCell ref="AA11:AA12"/>
    <mergeCell ref="A13:A14"/>
    <mergeCell ref="B13:B14"/>
    <mergeCell ref="H13:H14"/>
    <mergeCell ref="I13:I14"/>
    <mergeCell ref="S11:S12"/>
    <mergeCell ref="T11:T12"/>
    <mergeCell ref="U11:U12"/>
    <mergeCell ref="V11:V12"/>
    <mergeCell ref="W11:W12"/>
    <mergeCell ref="X11:X12"/>
    <mergeCell ref="O11:O12"/>
    <mergeCell ref="P11:P12"/>
    <mergeCell ref="Q11:Q12"/>
    <mergeCell ref="R11:R12"/>
    <mergeCell ref="AA13:AA14"/>
    <mergeCell ref="A11:A12"/>
    <mergeCell ref="B11:B12"/>
    <mergeCell ref="H11:H12"/>
    <mergeCell ref="I11:I12"/>
    <mergeCell ref="O9:O10"/>
    <mergeCell ref="C9:C10"/>
    <mergeCell ref="C11:C12"/>
    <mergeCell ref="N9:N10"/>
    <mergeCell ref="N11:N12"/>
    <mergeCell ref="A9:A10"/>
    <mergeCell ref="B9:B10"/>
    <mergeCell ref="H9:H10"/>
    <mergeCell ref="I9:I10"/>
    <mergeCell ref="W9:W10"/>
    <mergeCell ref="X9:X10"/>
    <mergeCell ref="AA9:AA10"/>
    <mergeCell ref="O7:O8"/>
    <mergeCell ref="AA7:AA8"/>
    <mergeCell ref="V7:V8"/>
    <mergeCell ref="W7:W8"/>
    <mergeCell ref="X7:X8"/>
    <mergeCell ref="Z7:Z8"/>
    <mergeCell ref="Q9:Q10"/>
    <mergeCell ref="R9:R10"/>
    <mergeCell ref="S9:S10"/>
    <mergeCell ref="U7:U8"/>
    <mergeCell ref="U9:U10"/>
    <mergeCell ref="P7:P8"/>
    <mergeCell ref="Q7:Q8"/>
    <mergeCell ref="R7:R8"/>
    <mergeCell ref="S7:S8"/>
    <mergeCell ref="T7:T8"/>
    <mergeCell ref="J4:N4"/>
    <mergeCell ref="V9:V10"/>
    <mergeCell ref="N7:N8"/>
    <mergeCell ref="P9:P10"/>
    <mergeCell ref="T9:T10"/>
    <mergeCell ref="A7:A8"/>
    <mergeCell ref="B7:B8"/>
    <mergeCell ref="H7:H8"/>
    <mergeCell ref="I7:I8"/>
    <mergeCell ref="O4:O5"/>
    <mergeCell ref="C7:C8"/>
    <mergeCell ref="A1:AA1"/>
    <mergeCell ref="A2:AA2"/>
    <mergeCell ref="A3:AA3"/>
    <mergeCell ref="A4:A5"/>
    <mergeCell ref="B4:B5"/>
    <mergeCell ref="C4:C5"/>
    <mergeCell ref="D4:H4"/>
    <mergeCell ref="I4:I5"/>
    <mergeCell ref="AA4:AA5"/>
    <mergeCell ref="P4:U4"/>
    <mergeCell ref="V4:V5"/>
    <mergeCell ref="Z4:Z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BF</vt:lpstr>
      <vt:lpstr>MF</vt:lpstr>
      <vt:lpstr>CF</vt:lpstr>
      <vt:lpstr>GARCONS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2023-06-07T00:18:01Z</dcterms:created>
  <dcterms:modified xsi:type="dcterms:W3CDTF">2023-06-11T17:32:52Z</dcterms:modified>
</cp:coreProperties>
</file>