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17970" windowHeight="5940" tabRatio="500" firstSheet="1" activeTab="5"/>
  </bookViews>
  <sheets>
    <sheet name="BENJAMIN" sheetId="1" r:id="rId1"/>
    <sheet name="MINIMES" sheetId="4" r:id="rId2"/>
    <sheet name="à noter" sheetId="5" r:id="rId3"/>
    <sheet name="Classement benjamins" sheetId="6" r:id="rId4"/>
    <sheet name="Classement minimes" sheetId="7" r:id="rId5"/>
    <sheet name="TROPHEE TONTON" sheetId="9" r:id="rId6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9" l="1"/>
  <c r="D25" i="9"/>
  <c r="D33" i="9"/>
  <c r="D17" i="9"/>
  <c r="D21" i="9"/>
  <c r="D13" i="9"/>
  <c r="D5" i="9"/>
  <c r="M3" i="1" l="1"/>
  <c r="M7" i="1"/>
  <c r="M11" i="1"/>
  <c r="M15" i="1"/>
  <c r="M19" i="1"/>
  <c r="M23" i="1"/>
  <c r="M27" i="1"/>
  <c r="M31" i="1"/>
  <c r="M35" i="1"/>
  <c r="M39" i="1"/>
  <c r="M43" i="1"/>
  <c r="M47" i="1"/>
  <c r="J7" i="4"/>
  <c r="J11" i="4"/>
  <c r="J15" i="4"/>
  <c r="J23" i="4"/>
  <c r="J27" i="4"/>
  <c r="J31" i="4"/>
  <c r="J35" i="4"/>
  <c r="J48" i="4"/>
  <c r="J39" i="4"/>
  <c r="J43" i="4"/>
  <c r="J19" i="4"/>
  <c r="J3" i="4"/>
  <c r="J3" i="1"/>
  <c r="H31" i="1"/>
  <c r="H33" i="1"/>
  <c r="H37" i="1"/>
  <c r="H39" i="1"/>
  <c r="M3" i="4"/>
  <c r="J7" i="1"/>
  <c r="J11" i="1"/>
  <c r="J15" i="1"/>
  <c r="J19" i="1"/>
  <c r="J23" i="1"/>
  <c r="J27" i="1"/>
  <c r="J31" i="1"/>
  <c r="J35" i="1"/>
  <c r="J39" i="1"/>
  <c r="J43" i="1"/>
  <c r="J47" i="1"/>
  <c r="H18" i="4"/>
  <c r="H17" i="4"/>
  <c r="H16" i="4"/>
  <c r="M15" i="4"/>
  <c r="H15" i="4"/>
  <c r="H22" i="4"/>
  <c r="H21" i="4"/>
  <c r="H20" i="4"/>
  <c r="M19" i="4"/>
  <c r="H19" i="4"/>
  <c r="H46" i="4"/>
  <c r="H45" i="4"/>
  <c r="H44" i="4"/>
  <c r="M43" i="4"/>
  <c r="H43" i="4"/>
  <c r="H42" i="4"/>
  <c r="H41" i="4"/>
  <c r="H40" i="4"/>
  <c r="M39" i="4"/>
  <c r="H39" i="4"/>
  <c r="H14" i="4"/>
  <c r="H13" i="4"/>
  <c r="H12" i="4"/>
  <c r="M11" i="4"/>
  <c r="H11" i="4"/>
  <c r="H30" i="4"/>
  <c r="H29" i="4"/>
  <c r="H28" i="4"/>
  <c r="M27" i="4"/>
  <c r="H27" i="4"/>
  <c r="M23" i="4"/>
  <c r="M31" i="4"/>
  <c r="M35" i="4"/>
  <c r="M7" i="4"/>
  <c r="M48" i="4"/>
  <c r="H23" i="4"/>
  <c r="H24" i="1"/>
  <c r="H25" i="1"/>
  <c r="H26" i="1"/>
  <c r="H15" i="1"/>
  <c r="H16" i="1"/>
  <c r="H17" i="1"/>
  <c r="H18" i="1"/>
  <c r="H19" i="1"/>
  <c r="H20" i="1"/>
  <c r="H21" i="1"/>
  <c r="H22" i="1"/>
  <c r="H3" i="1"/>
  <c r="H4" i="1"/>
  <c r="H5" i="1"/>
  <c r="H6" i="1"/>
  <c r="H7" i="1"/>
  <c r="H8" i="1"/>
  <c r="H9" i="1"/>
  <c r="H10" i="1"/>
  <c r="H27" i="1"/>
  <c r="H28" i="1"/>
  <c r="H29" i="1"/>
  <c r="H30" i="1"/>
  <c r="H32" i="1"/>
  <c r="H34" i="1"/>
  <c r="H47" i="1"/>
  <c r="H48" i="1"/>
  <c r="H49" i="1"/>
  <c r="H50" i="1"/>
  <c r="H35" i="1"/>
  <c r="H36" i="1"/>
  <c r="H38" i="1"/>
  <c r="H40" i="1"/>
  <c r="H41" i="1"/>
  <c r="H42" i="1"/>
  <c r="H43" i="1"/>
  <c r="H44" i="1"/>
  <c r="H45" i="1"/>
  <c r="H46" i="1"/>
  <c r="H11" i="1"/>
  <c r="H12" i="1"/>
  <c r="H13" i="1"/>
  <c r="H14" i="1"/>
  <c r="H23" i="1"/>
  <c r="K7" i="1" l="1"/>
  <c r="K3" i="1"/>
  <c r="K11" i="1"/>
  <c r="K43" i="1"/>
  <c r="K15" i="1"/>
  <c r="K23" i="1"/>
  <c r="K31" i="1"/>
  <c r="K39" i="1"/>
  <c r="K47" i="1"/>
  <c r="K19" i="1"/>
  <c r="K27" i="1"/>
  <c r="K35" i="1"/>
  <c r="K19" i="4"/>
  <c r="K7" i="4"/>
  <c r="K15" i="4"/>
  <c r="K27" i="4"/>
  <c r="K48" i="4"/>
  <c r="K43" i="4"/>
  <c r="K35" i="4"/>
  <c r="K11" i="4"/>
  <c r="K23" i="4"/>
  <c r="K31" i="4"/>
  <c r="K3" i="4"/>
  <c r="H48" i="4" l="1"/>
  <c r="H49" i="4"/>
  <c r="H50" i="4"/>
  <c r="H51" i="4"/>
  <c r="H7" i="4"/>
  <c r="H8" i="4"/>
  <c r="H9" i="4"/>
  <c r="H10" i="4"/>
  <c r="H35" i="4"/>
  <c r="H36" i="4"/>
  <c r="H37" i="4"/>
  <c r="H38" i="4"/>
  <c r="H26" i="4"/>
  <c r="H6" i="4"/>
  <c r="H5" i="4"/>
  <c r="H4" i="4"/>
  <c r="H3" i="4"/>
  <c r="H25" i="4"/>
  <c r="H24" i="4"/>
  <c r="H34" i="4"/>
  <c r="H33" i="4"/>
  <c r="H32" i="4"/>
  <c r="H31" i="4"/>
</calcChain>
</file>

<file path=xl/sharedStrings.xml><?xml version="1.0" encoding="utf-8"?>
<sst xmlns="http://schemas.openxmlformats.org/spreadsheetml/2006/main" count="242" uniqueCount="179">
  <si>
    <t>TOTAL EQUIPE</t>
  </si>
  <si>
    <t>POINT VITESSE</t>
  </si>
  <si>
    <t>CSE</t>
  </si>
  <si>
    <t>CUMUL TEMPS</t>
  </si>
  <si>
    <t>CLASS.T VITESSE</t>
  </si>
  <si>
    <t>CLASS.T EQUIPE</t>
  </si>
  <si>
    <t>VITESSE</t>
  </si>
  <si>
    <t>LLL1</t>
  </si>
  <si>
    <t>CLF1</t>
  </si>
  <si>
    <t>CLF2</t>
  </si>
  <si>
    <t>LLL2</t>
  </si>
  <si>
    <t>Grimpeurs</t>
  </si>
  <si>
    <t>VOIES DE DIFFICULTE</t>
  </si>
  <si>
    <t>RESULTATS</t>
  </si>
  <si>
    <t>TOTAL GRIMPEUR</t>
  </si>
  <si>
    <t>voie non grimpée</t>
  </si>
  <si>
    <t xml:space="preserve">A noter: </t>
  </si>
  <si>
    <t>voie ratée  = 0</t>
  </si>
  <si>
    <t>élève qui n'a pas grimpé les 4 voies minimum</t>
  </si>
  <si>
    <t xml:space="preserve">  élève qui a grimpé plus de 5 voies</t>
  </si>
  <si>
    <t xml:space="preserve"> EQUIPES MINIMES</t>
  </si>
  <si>
    <t xml:space="preserve"> EQUIPES BENJ.</t>
  </si>
  <si>
    <t>voie vitesse: 25"68 = 25,68</t>
  </si>
  <si>
    <t>Secteur 6</t>
  </si>
  <si>
    <t>Secteur 12</t>
  </si>
  <si>
    <t>Secteur 3</t>
  </si>
  <si>
    <t>Secteur 5</t>
  </si>
  <si>
    <t>Secteur 7</t>
  </si>
  <si>
    <t>Secteur 11</t>
  </si>
  <si>
    <t>CLASS. EQUIPE</t>
  </si>
  <si>
    <t>EQUIPES MINIMES</t>
  </si>
  <si>
    <t>CLASSEMENT EQUIPE</t>
  </si>
  <si>
    <t>EQUIPES BENJAMINES</t>
  </si>
  <si>
    <t>Secteur 2 VITESSE</t>
  </si>
  <si>
    <t>LRD</t>
  </si>
  <si>
    <t>LLM2</t>
  </si>
  <si>
    <t>LLM1</t>
  </si>
  <si>
    <t>BERGON Lila</t>
  </si>
  <si>
    <t>BENKIRANE Rali</t>
  </si>
  <si>
    <t>STAYKOV Stefan</t>
  </si>
  <si>
    <t>BENJELLOUN Mathis</t>
  </si>
  <si>
    <t>YAZIDI Yasmina</t>
  </si>
  <si>
    <t>POIROUT Paul</t>
  </si>
  <si>
    <t>SAINT JOURS Loussa</t>
  </si>
  <si>
    <t>AL JABR1</t>
  </si>
  <si>
    <t>AL JABR2</t>
  </si>
  <si>
    <t xml:space="preserve">EL BOUARI FOAD </t>
  </si>
  <si>
    <t xml:space="preserve">GRAOUI ADAM </t>
  </si>
  <si>
    <t xml:space="preserve">BENSATOR SIRINE </t>
  </si>
  <si>
    <t xml:space="preserve">REMMAL RITA </t>
  </si>
  <si>
    <t xml:space="preserve">ALAMI QAMORI ILYAS </t>
  </si>
  <si>
    <t xml:space="preserve">RAID RAYANE </t>
  </si>
  <si>
    <t xml:space="preserve">ESSAKHI LINA </t>
  </si>
  <si>
    <t xml:space="preserve">AZMI OMAR </t>
  </si>
  <si>
    <t>MIKOU Rim</t>
  </si>
  <si>
    <t>BENMLIH Chama</t>
  </si>
  <si>
    <t>TAZI RIFFI Fadi</t>
  </si>
  <si>
    <t>GOETTMANN Jules</t>
  </si>
  <si>
    <t>SAOUD Mehdi</t>
  </si>
  <si>
    <t>RAID Rim</t>
  </si>
  <si>
    <t>CHRAIBI Rita</t>
  </si>
  <si>
    <t>CHRAIBI Abla</t>
  </si>
  <si>
    <t>CLF</t>
  </si>
  <si>
    <t>LEON</t>
  </si>
  <si>
    <t>AITOUNY Omar</t>
  </si>
  <si>
    <t>ELBAQATI Hiba</t>
  </si>
  <si>
    <t>ZYNE Maya</t>
  </si>
  <si>
    <t>BENKIRANE Yassamine</t>
  </si>
  <si>
    <t>ELHAZIMY Hiba</t>
  </si>
  <si>
    <t>OUIDANI Youssef</t>
  </si>
  <si>
    <t>PETIT Selma</t>
  </si>
  <si>
    <t xml:space="preserve">BENBATI MD AMINE </t>
  </si>
  <si>
    <t xml:space="preserve">BENKIRANE YOUSSEF </t>
  </si>
  <si>
    <t xml:space="preserve">RAFAI YOUSSEF </t>
  </si>
  <si>
    <t xml:space="preserve">MADYER BELKISS </t>
  </si>
  <si>
    <t xml:space="preserve">ZAIKH ISMAIL </t>
  </si>
  <si>
    <t xml:space="preserve">IMGHI MAMOUN </t>
  </si>
  <si>
    <t xml:space="preserve">LABDAOUAT LOUBNA </t>
  </si>
  <si>
    <t>ALMARAZ Anaïs</t>
  </si>
  <si>
    <t>WOELKE Raphael</t>
  </si>
  <si>
    <t>TIJANI Aida</t>
  </si>
  <si>
    <t>RAYMOND Anais</t>
  </si>
  <si>
    <t>CAF</t>
  </si>
  <si>
    <t>LRD1</t>
  </si>
  <si>
    <t>LRD2</t>
  </si>
  <si>
    <t>CAF1</t>
  </si>
  <si>
    <t>CAF2</t>
  </si>
  <si>
    <t>AL JABR 1</t>
  </si>
  <si>
    <t>AL JABR 2</t>
  </si>
  <si>
    <t>CHERKAOUI YASSINE</t>
  </si>
  <si>
    <t xml:space="preserve">DEHBI NASRALLAH </t>
  </si>
  <si>
    <t>TAHRI ALI</t>
  </si>
  <si>
    <t xml:space="preserve">BENCHERIF YASMINE </t>
  </si>
  <si>
    <t xml:space="preserve">MAHFOUD INES </t>
  </si>
  <si>
    <t>LARAQUI ZINEB</t>
  </si>
  <si>
    <t xml:space="preserve">CHTAYNA SOFIA </t>
  </si>
  <si>
    <t>KHATTAL BESSMA</t>
  </si>
  <si>
    <t>ROBYNS NOUR</t>
  </si>
  <si>
    <t>DUPUIS MALO</t>
  </si>
  <si>
    <t>MENON JULIE</t>
  </si>
  <si>
    <t>LEGOFF ENORA</t>
  </si>
  <si>
    <t>WOJCIK ANDRE</t>
  </si>
  <si>
    <t>DECHRAOUI PEYRON YAN</t>
  </si>
  <si>
    <t>MAURIN ISAAC</t>
  </si>
  <si>
    <t>ALAOUI Kenza</t>
  </si>
  <si>
    <t>Secteur 4</t>
  </si>
  <si>
    <t>Secteur 9</t>
  </si>
  <si>
    <t>Secteur 1 VITESSE</t>
  </si>
  <si>
    <t>Secteur 8</t>
  </si>
  <si>
    <t>Secteur 10</t>
  </si>
  <si>
    <t>CLASSEMENT VITESSE</t>
  </si>
  <si>
    <t xml:space="preserve">POINTS </t>
  </si>
  <si>
    <t>1er</t>
  </si>
  <si>
    <t>2è</t>
  </si>
  <si>
    <t>3è</t>
  </si>
  <si>
    <t>4è</t>
  </si>
  <si>
    <t>5è</t>
  </si>
  <si>
    <t>6è</t>
  </si>
  <si>
    <t>7è</t>
  </si>
  <si>
    <t>8è</t>
  </si>
  <si>
    <t>9è</t>
  </si>
  <si>
    <t>10è</t>
  </si>
  <si>
    <t>11è</t>
  </si>
  <si>
    <t>12e</t>
  </si>
  <si>
    <t xml:space="preserve">VICTOR GALES </t>
  </si>
  <si>
    <t xml:space="preserve">ROSA KUPER </t>
  </si>
  <si>
    <t xml:space="preserve">PACO DJELLOUL </t>
  </si>
  <si>
    <t xml:space="preserve">MANEL LOCHE DALMON </t>
  </si>
  <si>
    <t xml:space="preserve">GEOFFROY BORDIER GARNIER </t>
  </si>
  <si>
    <t xml:space="preserve">DEFRENNE ADELIE </t>
  </si>
  <si>
    <t>VADIM BOULOY</t>
  </si>
  <si>
    <t>NINA RADOVANOVIC</t>
  </si>
  <si>
    <t xml:space="preserve">MERYEM LAGHZAOUI </t>
  </si>
  <si>
    <t xml:space="preserve">SAMY MESSOUAK </t>
  </si>
  <si>
    <t xml:space="preserve">ELIAS EL KHALDI </t>
  </si>
  <si>
    <t xml:space="preserve">MAMOUN TLEMçANI </t>
  </si>
  <si>
    <t>Anis Durand</t>
  </si>
  <si>
    <t>Rania Amor</t>
  </si>
  <si>
    <t>Basile Osber</t>
  </si>
  <si>
    <t>Malik Lemseffer</t>
  </si>
  <si>
    <t xml:space="preserve">Amina </t>
  </si>
  <si>
    <t>Ghita Alibou</t>
  </si>
  <si>
    <t>Ambre Ziatt</t>
  </si>
  <si>
    <t>Ali LARAKI</t>
  </si>
  <si>
    <t>Lilias TEBBAI</t>
  </si>
  <si>
    <t>Aya FASTANI</t>
  </si>
  <si>
    <t>Nora CAMP</t>
  </si>
  <si>
    <t>Nathan BOUILLON</t>
  </si>
  <si>
    <t>Rhita BERRADA</t>
  </si>
  <si>
    <t>Manouk ARGILLOS</t>
  </si>
  <si>
    <t>Mariam TAKI</t>
  </si>
  <si>
    <t>EL OUAHMANI Marwa</t>
  </si>
  <si>
    <t xml:space="preserve">BOUQDIB MAMOUN </t>
  </si>
  <si>
    <t>PLANCHENAUD TRINITE</t>
  </si>
  <si>
    <t>LLM/CLF</t>
  </si>
  <si>
    <t>BELKHAYAT Hassan</t>
  </si>
  <si>
    <t>MERNISSI Myriam</t>
  </si>
  <si>
    <t>ZYNE Marouane</t>
  </si>
  <si>
    <t>BENKIRANE Rayane</t>
  </si>
  <si>
    <t>AISSE Ismail</t>
  </si>
  <si>
    <t>EL KHOMSI Soufiane</t>
  </si>
  <si>
    <t>BOUJDEL Yanis</t>
  </si>
  <si>
    <t>ROUSTAIF Ilyas</t>
  </si>
  <si>
    <t>SELHOUM Kenza</t>
  </si>
  <si>
    <t>HC</t>
  </si>
  <si>
    <t>CLASSEMENT ETABLISSEMENTS 2018</t>
  </si>
  <si>
    <t>ETABLISSEMENTS</t>
  </si>
  <si>
    <t>EQUIPES BENJAMINS</t>
  </si>
  <si>
    <t>X</t>
  </si>
  <si>
    <t>TOTAL</t>
  </si>
  <si>
    <t>CLASSEMEMENT</t>
  </si>
  <si>
    <t>1ER</t>
  </si>
  <si>
    <t>2E</t>
  </si>
  <si>
    <t>3E</t>
  </si>
  <si>
    <t>4E</t>
  </si>
  <si>
    <t>5E</t>
  </si>
  <si>
    <t>6E</t>
  </si>
  <si>
    <t>7E</t>
  </si>
  <si>
    <t>8E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</si>
</sst>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22222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22222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7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/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17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2" fontId="0" fillId="2" borderId="10" xfId="0" applyNumberForma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8" fillId="2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" xfId="0" quotePrefix="1" applyFont="1" applyFill="1" applyBorder="1" applyAlignment="1">
      <alignment horizontal="center" vertical="center"/>
    </xf>
    <xf numFmtId="0" fontId="3" fillId="4" borderId="13" xfId="0" quotePrefix="1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26" xfId="0" applyFont="1" applyBorder="1" applyAlignment="1">
      <alignment horizontal="center"/>
    </xf>
    <xf numFmtId="0" fontId="0" fillId="0" borderId="17" xfId="0" applyFont="1" applyBorder="1" applyAlignment="1">
      <alignment horizontal="left" vertical="center"/>
    </xf>
    <xf numFmtId="0" fontId="0" fillId="0" borderId="27" xfId="0" applyFont="1" applyBorder="1" applyAlignment="1">
      <alignment horizontal="center"/>
    </xf>
    <xf numFmtId="0" fontId="3" fillId="4" borderId="30" xfId="0" applyFont="1" applyFill="1" applyBorder="1" applyAlignment="1">
      <alignment horizontal="center" vertical="center"/>
    </xf>
    <xf numFmtId="0" fontId="0" fillId="0" borderId="13" xfId="0" applyFont="1" applyBorder="1"/>
    <xf numFmtId="0" fontId="0" fillId="0" borderId="17" xfId="0" applyFont="1" applyBorder="1"/>
    <xf numFmtId="0" fontId="0" fillId="0" borderId="13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2" fontId="4" fillId="4" borderId="13" xfId="0" quotePrefix="1" applyNumberFormat="1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/>
    </xf>
    <xf numFmtId="49" fontId="0" fillId="0" borderId="29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/>
    </xf>
    <xf numFmtId="49" fontId="0" fillId="4" borderId="1" xfId="0" applyNumberFormat="1" applyFont="1" applyFill="1" applyBorder="1" applyAlignment="1">
      <alignment horizontal="left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4" borderId="13" xfId="0" applyFill="1" applyBorder="1" applyAlignment="1">
      <alignment vertical="center" wrapText="1"/>
    </xf>
    <xf numFmtId="0" fontId="0" fillId="4" borderId="1" xfId="0" applyFill="1" applyBorder="1" applyAlignment="1">
      <alignment horizontal="justify" vertical="center" wrapText="1"/>
    </xf>
    <xf numFmtId="0" fontId="0" fillId="4" borderId="1" xfId="0" applyFill="1" applyBorder="1" applyAlignment="1">
      <alignment vertical="center" wrapText="1"/>
    </xf>
    <xf numFmtId="0" fontId="0" fillId="4" borderId="28" xfId="0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28" xfId="0" applyFont="1" applyBorder="1"/>
    <xf numFmtId="49" fontId="0" fillId="0" borderId="1" xfId="0" applyNumberFormat="1" applyFont="1" applyBorder="1" applyAlignment="1">
      <alignment vertical="top" wrapText="1"/>
    </xf>
    <xf numFmtId="49" fontId="0" fillId="0" borderId="29" xfId="0" applyNumberFormat="1" applyFont="1" applyBorder="1" applyAlignment="1">
      <alignment vertical="top" wrapText="1"/>
    </xf>
    <xf numFmtId="0" fontId="4" fillId="4" borderId="29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2" fontId="4" fillId="4" borderId="29" xfId="0" quotePrefix="1" applyNumberFormat="1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vertical="top" wrapText="1"/>
    </xf>
    <xf numFmtId="49" fontId="0" fillId="0" borderId="17" xfId="0" applyNumberFormat="1" applyFont="1" applyBorder="1" applyAlignment="1">
      <alignment vertical="top" wrapText="1"/>
    </xf>
    <xf numFmtId="49" fontId="0" fillId="0" borderId="13" xfId="0" applyNumberFormat="1" applyFont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49" fontId="0" fillId="4" borderId="13" xfId="0" applyNumberFormat="1" applyFont="1" applyFill="1" applyBorder="1" applyAlignment="1">
      <alignment horizontal="left" vertical="center" wrapText="1"/>
    </xf>
    <xf numFmtId="49" fontId="0" fillId="4" borderId="17" xfId="0" applyNumberFormat="1" applyFont="1" applyFill="1" applyBorder="1" applyAlignment="1">
      <alignment horizontal="left" vertical="center" wrapText="1"/>
    </xf>
    <xf numFmtId="0" fontId="0" fillId="0" borderId="29" xfId="0" applyFont="1" applyBorder="1"/>
    <xf numFmtId="0" fontId="0" fillId="2" borderId="4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8" fillId="6" borderId="5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13" xfId="0" applyFont="1" applyBorder="1"/>
    <xf numFmtId="0" fontId="4" fillId="7" borderId="1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2" fontId="4" fillId="7" borderId="13" xfId="0" quotePrefix="1" applyNumberFormat="1" applyFont="1" applyFill="1" applyBorder="1" applyAlignment="1">
      <alignment horizontal="center" vertical="center"/>
    </xf>
    <xf numFmtId="2" fontId="4" fillId="7" borderId="1" xfId="0" applyNumberFormat="1" applyFont="1" applyFill="1" applyBorder="1" applyAlignment="1">
      <alignment horizontal="center" vertical="center"/>
    </xf>
    <xf numFmtId="2" fontId="4" fillId="7" borderId="17" xfId="0" applyNumberFormat="1" applyFont="1" applyFill="1" applyBorder="1" applyAlignment="1">
      <alignment horizontal="center" vertical="center"/>
    </xf>
    <xf numFmtId="0" fontId="1" fillId="0" borderId="13" xfId="0" applyFont="1" applyBorder="1"/>
    <xf numFmtId="0" fontId="16" fillId="0" borderId="1" xfId="0" applyFont="1" applyBorder="1" applyAlignment="1">
      <alignment horizontal="left" vertical="center"/>
    </xf>
    <xf numFmtId="49" fontId="0" fillId="7" borderId="13" xfId="0" applyNumberFormat="1" applyFont="1" applyFill="1" applyBorder="1" applyAlignment="1">
      <alignment horizontal="left"/>
    </xf>
    <xf numFmtId="0" fontId="10" fillId="7" borderId="13" xfId="0" applyFont="1" applyFill="1" applyBorder="1" applyAlignment="1">
      <alignment horizontal="center" vertical="center" wrapText="1"/>
    </xf>
    <xf numFmtId="49" fontId="0" fillId="7" borderId="1" xfId="0" applyNumberFormat="1" applyFont="1" applyFill="1" applyBorder="1" applyAlignment="1">
      <alignment horizontal="left"/>
    </xf>
    <xf numFmtId="0" fontId="10" fillId="7" borderId="1" xfId="0" applyFont="1" applyFill="1" applyBorder="1" applyAlignment="1">
      <alignment horizontal="center" vertical="center" wrapText="1"/>
    </xf>
    <xf numFmtId="49" fontId="0" fillId="7" borderId="17" xfId="0" applyNumberFormat="1" applyFont="1" applyFill="1" applyBorder="1" applyAlignment="1">
      <alignment horizontal="left"/>
    </xf>
    <xf numFmtId="0" fontId="10" fillId="7" borderId="17" xfId="0" applyFont="1" applyFill="1" applyBorder="1" applyAlignment="1">
      <alignment horizontal="center" vertical="center" wrapText="1"/>
    </xf>
    <xf numFmtId="2" fontId="4" fillId="7" borderId="13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left"/>
    </xf>
    <xf numFmtId="0" fontId="11" fillId="7" borderId="1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0" fillId="7" borderId="24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2" borderId="19" xfId="0" applyFont="1" applyFill="1" applyBorder="1" applyAlignment="1">
      <alignment horizontal="center" wrapText="1"/>
    </xf>
    <xf numFmtId="0" fontId="0" fillId="0" borderId="20" xfId="0" applyFont="1" applyBorder="1"/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2" fontId="4" fillId="7" borderId="12" xfId="0" applyNumberFormat="1" applyFont="1" applyFill="1" applyBorder="1" applyAlignment="1">
      <alignment horizontal="center" vertical="center"/>
    </xf>
    <xf numFmtId="2" fontId="4" fillId="7" borderId="10" xfId="0" applyNumberFormat="1" applyFont="1" applyFill="1" applyBorder="1" applyAlignment="1">
      <alignment horizontal="center" vertical="center"/>
    </xf>
    <xf numFmtId="2" fontId="4" fillId="7" borderId="16" xfId="0" applyNumberFormat="1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6" borderId="42" xfId="0" applyFont="1" applyFill="1" applyBorder="1" applyAlignment="1">
      <alignment horizontal="center" vertical="center"/>
    </xf>
    <xf numFmtId="0" fontId="9" fillId="6" borderId="43" xfId="0" applyFont="1" applyFill="1" applyBorder="1" applyAlignment="1">
      <alignment horizontal="center" vertical="center"/>
    </xf>
    <xf numFmtId="0" fontId="9" fillId="6" borderId="44" xfId="0" applyFont="1" applyFill="1" applyBorder="1" applyAlignment="1">
      <alignment horizontal="center" vertical="center"/>
    </xf>
    <xf numFmtId="0" fontId="9" fillId="6" borderId="45" xfId="0" applyFont="1" applyFill="1" applyBorder="1" applyAlignment="1">
      <alignment horizontal="center" vertical="center"/>
    </xf>
    <xf numFmtId="0" fontId="8" fillId="0" borderId="46" xfId="0" applyNumberFormat="1" applyFont="1" applyBorder="1" applyAlignment="1">
      <alignment horizontal="center" vertical="center"/>
    </xf>
    <xf numFmtId="0" fontId="8" fillId="0" borderId="47" xfId="0" applyNumberFormat="1" applyFont="1" applyBorder="1" applyAlignment="1">
      <alignment horizontal="center" vertical="center"/>
    </xf>
    <xf numFmtId="0" fontId="8" fillId="0" borderId="48" xfId="0" applyNumberFormat="1" applyFont="1" applyBorder="1" applyAlignment="1">
      <alignment horizontal="center" vertical="center"/>
    </xf>
    <xf numFmtId="0" fontId="8" fillId="0" borderId="49" xfId="0" applyNumberFormat="1" applyFont="1" applyBorder="1" applyAlignment="1">
      <alignment horizontal="center" vertical="center"/>
    </xf>
    <xf numFmtId="0" fontId="8" fillId="0" borderId="50" xfId="0" applyNumberFormat="1" applyFont="1" applyBorder="1" applyAlignment="1">
      <alignment horizontal="center" vertical="center"/>
    </xf>
    <xf numFmtId="0" fontId="8" fillId="0" borderId="51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0" fontId="8" fillId="0" borderId="44" xfId="0" applyNumberFormat="1" applyFont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46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9" fillId="4" borderId="47" xfId="0" applyFont="1" applyFill="1" applyBorder="1" applyAlignment="1">
      <alignment horizontal="center" vertical="center"/>
    </xf>
    <xf numFmtId="0" fontId="9" fillId="4" borderId="43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9" fillId="4" borderId="45" xfId="0" applyFont="1" applyFill="1" applyBorder="1" applyAlignment="1">
      <alignment horizontal="center" vertical="center"/>
    </xf>
    <xf numFmtId="0" fontId="8" fillId="4" borderId="46" xfId="0" applyNumberFormat="1" applyFont="1" applyFill="1" applyBorder="1" applyAlignment="1">
      <alignment horizontal="center" vertical="center"/>
    </xf>
    <xf numFmtId="0" fontId="8" fillId="4" borderId="47" xfId="0" applyNumberFormat="1" applyFont="1" applyFill="1" applyBorder="1" applyAlignment="1">
      <alignment horizontal="center" vertical="center"/>
    </xf>
    <xf numFmtId="0" fontId="8" fillId="4" borderId="48" xfId="0" applyNumberFormat="1" applyFont="1" applyFill="1" applyBorder="1" applyAlignment="1">
      <alignment horizontal="center" vertical="center"/>
    </xf>
  </cellXfs>
  <cellStyles count="7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zoomScale="75" zoomScaleNormal="75" workbookViewId="0">
      <selection activeCell="M3" sqref="M3:M50"/>
    </sheetView>
  </sheetViews>
  <sheetFormatPr baseColWidth="10" defaultRowHeight="23.25" x14ac:dyDescent="0.25"/>
  <cols>
    <col min="1" max="1" width="9.25" style="2" customWidth="1"/>
    <col min="2" max="2" width="18.75" style="61" customWidth="1"/>
    <col min="3" max="7" width="7.25" style="4" customWidth="1"/>
    <col min="8" max="8" width="10.75" style="7" customWidth="1"/>
    <col min="9" max="9" width="9.5" style="4" customWidth="1"/>
    <col min="10" max="10" width="7.75" style="4" customWidth="1"/>
    <col min="11" max="11" width="7.75" style="5" customWidth="1"/>
    <col min="12" max="12" width="7.75" style="6" customWidth="1"/>
    <col min="13" max="13" width="10.75" style="2" customWidth="1"/>
    <col min="14" max="14" width="10.75" style="3" customWidth="1"/>
    <col min="15" max="15" width="10.875" style="1"/>
    <col min="16" max="16" width="4.375" customWidth="1"/>
    <col min="17" max="17" width="14.75" customWidth="1"/>
  </cols>
  <sheetData>
    <row r="1" spans="1:21" ht="18" customHeight="1" thickBot="1" x14ac:dyDescent="0.3">
      <c r="A1" s="147" t="s">
        <v>21</v>
      </c>
      <c r="B1" s="149" t="s">
        <v>11</v>
      </c>
      <c r="C1" s="154" t="s">
        <v>12</v>
      </c>
      <c r="D1" s="155"/>
      <c r="E1" s="155"/>
      <c r="F1" s="155"/>
      <c r="G1" s="155"/>
      <c r="H1" s="156"/>
      <c r="I1" s="162" t="s">
        <v>6</v>
      </c>
      <c r="J1" s="162"/>
      <c r="K1" s="162"/>
      <c r="L1" s="162"/>
      <c r="M1" s="157" t="s">
        <v>13</v>
      </c>
      <c r="N1" s="158"/>
    </row>
    <row r="2" spans="1:21" s="4" customFormat="1" ht="36" customHeight="1" thickBot="1" x14ac:dyDescent="0.3">
      <c r="A2" s="148"/>
      <c r="B2" s="150"/>
      <c r="C2" s="65" t="s">
        <v>105</v>
      </c>
      <c r="D2" s="65" t="s">
        <v>26</v>
      </c>
      <c r="E2" s="65" t="s">
        <v>27</v>
      </c>
      <c r="F2" s="65" t="s">
        <v>106</v>
      </c>
      <c r="G2" s="65" t="s">
        <v>24</v>
      </c>
      <c r="H2" s="21" t="s">
        <v>14</v>
      </c>
      <c r="I2" s="34" t="s">
        <v>33</v>
      </c>
      <c r="J2" s="34" t="s">
        <v>3</v>
      </c>
      <c r="K2" s="34" t="s">
        <v>4</v>
      </c>
      <c r="L2" s="100" t="s">
        <v>1</v>
      </c>
      <c r="M2" s="102" t="s">
        <v>0</v>
      </c>
      <c r="N2" s="101" t="s">
        <v>5</v>
      </c>
      <c r="Q2" s="72" t="s">
        <v>110</v>
      </c>
      <c r="R2" s="73" t="s">
        <v>111</v>
      </c>
    </row>
    <row r="3" spans="1:21" ht="14.65" customHeight="1" thickBot="1" x14ac:dyDescent="0.3">
      <c r="A3" s="165" t="s">
        <v>87</v>
      </c>
      <c r="B3" s="50" t="s">
        <v>46</v>
      </c>
      <c r="C3" s="125"/>
      <c r="D3" s="35">
        <v>90</v>
      </c>
      <c r="E3" s="35">
        <v>70</v>
      </c>
      <c r="F3" s="35">
        <v>90</v>
      </c>
      <c r="G3" s="35">
        <v>25</v>
      </c>
      <c r="H3" s="26">
        <f t="shared" ref="H3:H23" si="0">SUM(G3+E3+D3+C3+F3)</f>
        <v>275</v>
      </c>
      <c r="I3" s="35">
        <v>27.31</v>
      </c>
      <c r="J3" s="141">
        <f>SUM(I3+I4+I5+I6)</f>
        <v>68.02</v>
      </c>
      <c r="K3" s="141">
        <f>RANK((J3:J6),(J3:J50),1)</f>
        <v>4</v>
      </c>
      <c r="L3" s="141">
        <v>90</v>
      </c>
      <c r="M3" s="167">
        <f>SUM(C3:G6)+L3+L4+L5+L6</f>
        <v>950</v>
      </c>
      <c r="N3" s="159">
        <v>7</v>
      </c>
      <c r="Q3" s="74"/>
      <c r="R3" s="75"/>
    </row>
    <row r="4" spans="1:21" ht="14.65" customHeight="1" thickBot="1" x14ac:dyDescent="0.3">
      <c r="A4" s="152"/>
      <c r="B4" s="27" t="s">
        <v>47</v>
      </c>
      <c r="C4" s="36">
        <v>0</v>
      </c>
      <c r="D4" s="36">
        <v>50</v>
      </c>
      <c r="E4" s="36">
        <v>70</v>
      </c>
      <c r="F4" s="123"/>
      <c r="G4" s="123"/>
      <c r="H4" s="26">
        <f t="shared" si="0"/>
        <v>120</v>
      </c>
      <c r="I4" s="36">
        <v>23.31</v>
      </c>
      <c r="J4" s="142"/>
      <c r="K4" s="142"/>
      <c r="L4" s="142"/>
      <c r="M4" s="167"/>
      <c r="N4" s="160"/>
      <c r="Q4" s="74" t="s">
        <v>112</v>
      </c>
      <c r="R4" s="75">
        <v>120</v>
      </c>
    </row>
    <row r="5" spans="1:21" ht="14.65" customHeight="1" thickBot="1" x14ac:dyDescent="0.3">
      <c r="A5" s="152"/>
      <c r="B5" s="27" t="s">
        <v>48</v>
      </c>
      <c r="C5" s="36">
        <v>0</v>
      </c>
      <c r="D5" s="123"/>
      <c r="E5" s="36">
        <v>70</v>
      </c>
      <c r="F5" s="36">
        <v>90</v>
      </c>
      <c r="G5" s="36">
        <v>25</v>
      </c>
      <c r="H5" s="26">
        <f t="shared" si="0"/>
        <v>185</v>
      </c>
      <c r="I5" s="123"/>
      <c r="J5" s="142"/>
      <c r="K5" s="142"/>
      <c r="L5" s="142"/>
      <c r="M5" s="167"/>
      <c r="N5" s="160"/>
      <c r="Q5" s="74" t="s">
        <v>113</v>
      </c>
      <c r="R5" s="75">
        <v>110</v>
      </c>
    </row>
    <row r="6" spans="1:21" ht="14.65" customHeight="1" thickBot="1" x14ac:dyDescent="0.3">
      <c r="A6" s="153"/>
      <c r="B6" s="51" t="s">
        <v>49</v>
      </c>
      <c r="C6" s="37">
        <v>70</v>
      </c>
      <c r="D6" s="37">
        <v>90</v>
      </c>
      <c r="E6" s="128"/>
      <c r="F6" s="37">
        <v>90</v>
      </c>
      <c r="G6" s="37">
        <v>30</v>
      </c>
      <c r="H6" s="31">
        <f t="shared" si="0"/>
        <v>280</v>
      </c>
      <c r="I6" s="37">
        <v>17.399999999999999</v>
      </c>
      <c r="J6" s="143"/>
      <c r="K6" s="143"/>
      <c r="L6" s="143"/>
      <c r="M6" s="168"/>
      <c r="N6" s="161"/>
      <c r="Q6" s="74" t="s">
        <v>114</v>
      </c>
      <c r="R6" s="75">
        <v>100</v>
      </c>
    </row>
    <row r="7" spans="1:21" ht="14.65" customHeight="1" thickBot="1" x14ac:dyDescent="0.3">
      <c r="A7" s="165" t="s">
        <v>88</v>
      </c>
      <c r="B7" s="107" t="s">
        <v>50</v>
      </c>
      <c r="C7" s="125"/>
      <c r="D7" s="125"/>
      <c r="E7" s="35">
        <v>50</v>
      </c>
      <c r="F7" s="35">
        <v>80</v>
      </c>
      <c r="G7" s="35">
        <v>0</v>
      </c>
      <c r="H7" s="26">
        <f t="shared" si="0"/>
        <v>130</v>
      </c>
      <c r="I7" s="35">
        <v>23</v>
      </c>
      <c r="J7" s="141">
        <f t="shared" ref="J7" si="1">SUM(I7+I8+I9+I10)</f>
        <v>73.349999999999994</v>
      </c>
      <c r="K7" s="141">
        <f>RANK((J7:J10),(J3:J50),1)</f>
        <v>8</v>
      </c>
      <c r="L7" s="141">
        <v>50</v>
      </c>
      <c r="M7" s="144">
        <f t="shared" ref="M7" si="2">SUM(C7:G10)+L7+L8+L9+L10</f>
        <v>650</v>
      </c>
      <c r="N7" s="159">
        <v>11</v>
      </c>
      <c r="Q7" s="74" t="s">
        <v>115</v>
      </c>
      <c r="R7" s="75">
        <v>90</v>
      </c>
    </row>
    <row r="8" spans="1:21" ht="14.65" customHeight="1" thickBot="1" x14ac:dyDescent="0.3">
      <c r="A8" s="152"/>
      <c r="B8" s="27" t="s">
        <v>51</v>
      </c>
      <c r="C8" s="36">
        <v>40</v>
      </c>
      <c r="D8" s="38">
        <v>80</v>
      </c>
      <c r="E8" s="36">
        <v>0</v>
      </c>
      <c r="F8" s="36">
        <v>80</v>
      </c>
      <c r="G8" s="36">
        <v>30</v>
      </c>
      <c r="H8" s="26">
        <f t="shared" si="0"/>
        <v>230</v>
      </c>
      <c r="I8" s="123"/>
      <c r="J8" s="142"/>
      <c r="K8" s="142"/>
      <c r="L8" s="142"/>
      <c r="M8" s="145"/>
      <c r="N8" s="160"/>
      <c r="Q8" s="74" t="s">
        <v>116</v>
      </c>
      <c r="R8" s="75">
        <v>80</v>
      </c>
      <c r="U8" s="103"/>
    </row>
    <row r="9" spans="1:21" ht="14.65" customHeight="1" thickBot="1" x14ac:dyDescent="0.3">
      <c r="A9" s="152"/>
      <c r="B9" s="27" t="s">
        <v>52</v>
      </c>
      <c r="C9" s="36">
        <v>40</v>
      </c>
      <c r="D9" s="36">
        <v>0</v>
      </c>
      <c r="E9" s="36">
        <v>70</v>
      </c>
      <c r="F9" s="36">
        <v>90</v>
      </c>
      <c r="G9" s="123"/>
      <c r="H9" s="26">
        <f t="shared" si="0"/>
        <v>200</v>
      </c>
      <c r="I9" s="36">
        <v>24.32</v>
      </c>
      <c r="J9" s="142"/>
      <c r="K9" s="142"/>
      <c r="L9" s="142"/>
      <c r="M9" s="145"/>
      <c r="N9" s="160"/>
      <c r="O9"/>
      <c r="Q9" s="74" t="s">
        <v>117</v>
      </c>
      <c r="R9" s="75">
        <v>70</v>
      </c>
    </row>
    <row r="10" spans="1:21" ht="14.65" customHeight="1" thickBot="1" x14ac:dyDescent="0.3">
      <c r="A10" s="152"/>
      <c r="B10" s="83" t="s">
        <v>53</v>
      </c>
      <c r="C10" s="41">
        <v>40</v>
      </c>
      <c r="D10" s="41">
        <v>0</v>
      </c>
      <c r="E10" s="124"/>
      <c r="F10" s="124"/>
      <c r="G10" s="41">
        <v>0</v>
      </c>
      <c r="H10" s="32">
        <f t="shared" si="0"/>
        <v>40</v>
      </c>
      <c r="I10" s="41">
        <v>26.03</v>
      </c>
      <c r="J10" s="142"/>
      <c r="K10" s="142"/>
      <c r="L10" s="142"/>
      <c r="M10" s="164"/>
      <c r="N10" s="166"/>
      <c r="O10"/>
      <c r="Q10" s="74" t="s">
        <v>118</v>
      </c>
      <c r="R10" s="75">
        <v>60</v>
      </c>
    </row>
    <row r="11" spans="1:21" ht="14.65" customHeight="1" thickBot="1" x14ac:dyDescent="0.3">
      <c r="A11" s="165" t="s">
        <v>82</v>
      </c>
      <c r="B11" s="89" t="s">
        <v>160</v>
      </c>
      <c r="C11" s="125"/>
      <c r="D11" s="125"/>
      <c r="E11" s="35">
        <v>40</v>
      </c>
      <c r="F11" s="35">
        <v>70</v>
      </c>
      <c r="G11" s="35">
        <v>25</v>
      </c>
      <c r="H11" s="26">
        <f t="shared" si="0"/>
        <v>135</v>
      </c>
      <c r="I11" s="35">
        <v>28.16</v>
      </c>
      <c r="J11" s="141">
        <f t="shared" ref="J11" si="3">SUM(I11+I12+I13+I14)</f>
        <v>78.97</v>
      </c>
      <c r="K11" s="141">
        <f>RANK((J11:J14),(J3:J50),1)</f>
        <v>9</v>
      </c>
      <c r="L11" s="141">
        <v>40</v>
      </c>
      <c r="M11" s="144">
        <f t="shared" ref="M11" si="4">SUM(C11:G14)+L11+L12+L13+L14</f>
        <v>750</v>
      </c>
      <c r="N11" s="159">
        <v>8</v>
      </c>
      <c r="O11"/>
      <c r="Q11" s="74" t="s">
        <v>119</v>
      </c>
      <c r="R11" s="75">
        <v>50</v>
      </c>
    </row>
    <row r="12" spans="1:21" ht="14.65" customHeight="1" thickBot="1" x14ac:dyDescent="0.3">
      <c r="A12" s="152"/>
      <c r="B12" s="84" t="s">
        <v>161</v>
      </c>
      <c r="C12" s="36">
        <v>70</v>
      </c>
      <c r="D12" s="36">
        <v>90</v>
      </c>
      <c r="E12" s="123"/>
      <c r="F12" s="36">
        <v>90</v>
      </c>
      <c r="G12" s="36">
        <v>30</v>
      </c>
      <c r="H12" s="26">
        <f t="shared" si="0"/>
        <v>280</v>
      </c>
      <c r="I12" s="36">
        <v>19.059999999999999</v>
      </c>
      <c r="J12" s="142"/>
      <c r="K12" s="142"/>
      <c r="L12" s="142"/>
      <c r="M12" s="145"/>
      <c r="N12" s="160"/>
      <c r="O12"/>
      <c r="Q12" s="74" t="s">
        <v>120</v>
      </c>
      <c r="R12" s="75">
        <v>40</v>
      </c>
    </row>
    <row r="13" spans="1:21" ht="14.65" customHeight="1" thickBot="1" x14ac:dyDescent="0.3">
      <c r="A13" s="152"/>
      <c r="B13" s="84" t="s">
        <v>162</v>
      </c>
      <c r="C13" s="36">
        <v>60</v>
      </c>
      <c r="D13" s="36">
        <v>0</v>
      </c>
      <c r="E13" s="36">
        <v>70</v>
      </c>
      <c r="F13" s="36">
        <v>90</v>
      </c>
      <c r="G13" s="123"/>
      <c r="H13" s="26">
        <f t="shared" si="0"/>
        <v>220</v>
      </c>
      <c r="I13" s="36">
        <v>31.75</v>
      </c>
      <c r="J13" s="142"/>
      <c r="K13" s="142"/>
      <c r="L13" s="142"/>
      <c r="M13" s="145"/>
      <c r="N13" s="160"/>
      <c r="O13"/>
      <c r="Q13" s="74" t="s">
        <v>121</v>
      </c>
      <c r="R13" s="75">
        <v>30</v>
      </c>
    </row>
    <row r="14" spans="1:21" ht="14.65" customHeight="1" thickBot="1" x14ac:dyDescent="0.3">
      <c r="A14" s="153"/>
      <c r="B14" s="90" t="s">
        <v>163</v>
      </c>
      <c r="C14" s="37">
        <v>0</v>
      </c>
      <c r="D14" s="37">
        <v>50</v>
      </c>
      <c r="E14" s="37">
        <v>0</v>
      </c>
      <c r="F14" s="128"/>
      <c r="G14" s="37">
        <v>25</v>
      </c>
      <c r="H14" s="31">
        <f t="shared" si="0"/>
        <v>75</v>
      </c>
      <c r="I14" s="128"/>
      <c r="J14" s="143"/>
      <c r="K14" s="143"/>
      <c r="L14" s="143"/>
      <c r="M14" s="146"/>
      <c r="N14" s="161"/>
      <c r="O14"/>
      <c r="Q14" s="74" t="s">
        <v>122</v>
      </c>
      <c r="R14" s="75">
        <v>20</v>
      </c>
    </row>
    <row r="15" spans="1:21" ht="14.65" customHeight="1" thickBot="1" x14ac:dyDescent="0.3">
      <c r="A15" s="152" t="s">
        <v>8</v>
      </c>
      <c r="B15" s="99" t="s">
        <v>95</v>
      </c>
      <c r="C15" s="131"/>
      <c r="D15" s="40">
        <v>90</v>
      </c>
      <c r="E15" s="131"/>
      <c r="F15" s="40">
        <v>90</v>
      </c>
      <c r="G15" s="40">
        <v>30</v>
      </c>
      <c r="H15" s="33">
        <f t="shared" si="0"/>
        <v>210</v>
      </c>
      <c r="I15" s="40">
        <v>25.06</v>
      </c>
      <c r="J15" s="142">
        <f t="shared" ref="J15" si="5">SUM(I15+I16+I17+I18)</f>
        <v>62.88</v>
      </c>
      <c r="K15" s="142">
        <f>RANK((J15:J18),(J3:J50),1)</f>
        <v>2</v>
      </c>
      <c r="L15" s="142">
        <v>110</v>
      </c>
      <c r="M15" s="151">
        <f t="shared" ref="M15" si="6">SUM(C15:G18)+L15+L16+L17+L18</f>
        <v>1060</v>
      </c>
      <c r="N15" s="163">
        <v>2</v>
      </c>
      <c r="O15"/>
      <c r="Q15" s="76" t="s">
        <v>123</v>
      </c>
      <c r="R15" s="77">
        <v>10</v>
      </c>
    </row>
    <row r="16" spans="1:21" ht="14.65" customHeight="1" thickBot="1" x14ac:dyDescent="0.3">
      <c r="A16" s="152"/>
      <c r="B16" s="27" t="s">
        <v>89</v>
      </c>
      <c r="C16" s="36">
        <v>70</v>
      </c>
      <c r="D16" s="36">
        <v>90</v>
      </c>
      <c r="E16" s="36">
        <v>70</v>
      </c>
      <c r="F16" s="36">
        <v>90</v>
      </c>
      <c r="G16" s="123"/>
      <c r="H16" s="26">
        <f t="shared" si="0"/>
        <v>320</v>
      </c>
      <c r="I16" s="36">
        <v>17.25</v>
      </c>
      <c r="J16" s="142"/>
      <c r="K16" s="142"/>
      <c r="L16" s="142"/>
      <c r="M16" s="145"/>
      <c r="N16" s="160"/>
      <c r="O16"/>
    </row>
    <row r="17" spans="1:15" ht="14.65" customHeight="1" thickBot="1" x14ac:dyDescent="0.3">
      <c r="A17" s="152"/>
      <c r="B17" s="27" t="s">
        <v>90</v>
      </c>
      <c r="C17" s="36">
        <v>70</v>
      </c>
      <c r="D17" s="36">
        <v>80</v>
      </c>
      <c r="E17" s="36">
        <v>70</v>
      </c>
      <c r="F17" s="123"/>
      <c r="G17" s="36">
        <v>30</v>
      </c>
      <c r="H17" s="26">
        <f t="shared" si="0"/>
        <v>250</v>
      </c>
      <c r="I17" s="36">
        <v>20.57</v>
      </c>
      <c r="J17" s="142"/>
      <c r="K17" s="142"/>
      <c r="L17" s="142"/>
      <c r="M17" s="145"/>
      <c r="N17" s="160"/>
      <c r="O17"/>
    </row>
    <row r="18" spans="1:15" ht="14.65" customHeight="1" thickBot="1" x14ac:dyDescent="0.3">
      <c r="A18" s="153"/>
      <c r="B18" s="27" t="s">
        <v>152</v>
      </c>
      <c r="C18" s="37">
        <v>30</v>
      </c>
      <c r="D18" s="128"/>
      <c r="E18" s="37">
        <v>70</v>
      </c>
      <c r="F18" s="37">
        <v>70</v>
      </c>
      <c r="G18" s="37">
        <v>0</v>
      </c>
      <c r="H18" s="31">
        <f t="shared" si="0"/>
        <v>170</v>
      </c>
      <c r="I18" s="128"/>
      <c r="J18" s="143"/>
      <c r="K18" s="143"/>
      <c r="L18" s="143"/>
      <c r="M18" s="146"/>
      <c r="N18" s="161"/>
      <c r="O18"/>
    </row>
    <row r="19" spans="1:15" ht="14.65" customHeight="1" thickBot="1" x14ac:dyDescent="0.3">
      <c r="A19" s="165" t="s">
        <v>9</v>
      </c>
      <c r="B19" s="114" t="s">
        <v>92</v>
      </c>
      <c r="C19" s="35">
        <v>40</v>
      </c>
      <c r="D19" s="35">
        <v>50</v>
      </c>
      <c r="E19" s="35">
        <v>70</v>
      </c>
      <c r="F19" s="125"/>
      <c r="G19" s="35">
        <v>25</v>
      </c>
      <c r="H19" s="26">
        <f t="shared" si="0"/>
        <v>185</v>
      </c>
      <c r="I19" s="39">
        <v>27.12</v>
      </c>
      <c r="J19" s="141">
        <f t="shared" ref="J19" si="7">SUM(I19+I20+I21+I22)</f>
        <v>105.18</v>
      </c>
      <c r="K19" s="141">
        <f>RANK((J19:J22),(J3:J50),1)</f>
        <v>11</v>
      </c>
      <c r="L19" s="141">
        <v>20</v>
      </c>
      <c r="M19" s="144">
        <f t="shared" ref="M19" si="8">SUM(C19:G22)+L19+L20+L21+L22</f>
        <v>735</v>
      </c>
      <c r="N19" s="159">
        <v>9</v>
      </c>
    </row>
    <row r="20" spans="1:15" ht="14.65" customHeight="1" thickBot="1" x14ac:dyDescent="0.3">
      <c r="A20" s="152"/>
      <c r="B20" s="27" t="s">
        <v>91</v>
      </c>
      <c r="C20" s="123"/>
      <c r="D20" s="36">
        <v>50</v>
      </c>
      <c r="E20" s="123"/>
      <c r="F20" s="36">
        <v>0</v>
      </c>
      <c r="G20" s="36">
        <v>25</v>
      </c>
      <c r="H20" s="26">
        <f t="shared" si="0"/>
        <v>75</v>
      </c>
      <c r="I20" s="36">
        <v>32.25</v>
      </c>
      <c r="J20" s="142"/>
      <c r="K20" s="142"/>
      <c r="L20" s="142"/>
      <c r="M20" s="145"/>
      <c r="N20" s="160"/>
    </row>
    <row r="21" spans="1:15" ht="14.65" customHeight="1" thickBot="1" x14ac:dyDescent="0.3">
      <c r="A21" s="152"/>
      <c r="B21" s="27" t="s">
        <v>93</v>
      </c>
      <c r="C21" s="36">
        <v>40</v>
      </c>
      <c r="D21" s="123"/>
      <c r="E21" s="36">
        <v>70</v>
      </c>
      <c r="F21" s="36">
        <v>90</v>
      </c>
      <c r="G21" s="36">
        <v>25</v>
      </c>
      <c r="H21" s="26">
        <f t="shared" si="0"/>
        <v>225</v>
      </c>
      <c r="I21" s="123"/>
      <c r="J21" s="142"/>
      <c r="K21" s="142"/>
      <c r="L21" s="142"/>
      <c r="M21" s="145"/>
      <c r="N21" s="160"/>
    </row>
    <row r="22" spans="1:15" ht="14.65" customHeight="1" thickBot="1" x14ac:dyDescent="0.3">
      <c r="A22" s="153"/>
      <c r="B22" s="51" t="s">
        <v>94</v>
      </c>
      <c r="C22" s="37">
        <v>40</v>
      </c>
      <c r="D22" s="37">
        <v>50</v>
      </c>
      <c r="E22" s="37">
        <v>60</v>
      </c>
      <c r="F22" s="37">
        <v>80</v>
      </c>
      <c r="G22" s="128"/>
      <c r="H22" s="31">
        <f t="shared" si="0"/>
        <v>230</v>
      </c>
      <c r="I22" s="37">
        <v>45.81</v>
      </c>
      <c r="J22" s="143"/>
      <c r="K22" s="143"/>
      <c r="L22" s="143"/>
      <c r="M22" s="146"/>
      <c r="N22" s="161"/>
    </row>
    <row r="23" spans="1:15" ht="14.65" customHeight="1" thickBot="1" x14ac:dyDescent="0.3">
      <c r="A23" s="165" t="s">
        <v>2</v>
      </c>
      <c r="B23" s="52" t="s">
        <v>96</v>
      </c>
      <c r="C23" s="125"/>
      <c r="D23" s="35">
        <v>90</v>
      </c>
      <c r="E23" s="35">
        <v>70</v>
      </c>
      <c r="F23" s="125"/>
      <c r="G23" s="35">
        <v>30</v>
      </c>
      <c r="H23" s="26">
        <f t="shared" si="0"/>
        <v>190</v>
      </c>
      <c r="I23" s="35">
        <v>24.97</v>
      </c>
      <c r="J23" s="141">
        <f t="shared" ref="J23" si="9">SUM(I23+I24+I25+I26)</f>
        <v>65.66</v>
      </c>
      <c r="K23" s="141">
        <f>RANK((J23:J26),(J3:J50),1)</f>
        <v>3</v>
      </c>
      <c r="L23" s="141">
        <v>100</v>
      </c>
      <c r="M23" s="144">
        <f t="shared" ref="M23" si="10">SUM(C23:G26)+L23+L24+L25+L26</f>
        <v>1025</v>
      </c>
      <c r="N23" s="159">
        <v>3</v>
      </c>
      <c r="O23"/>
    </row>
    <row r="24" spans="1:15" ht="14.65" customHeight="1" thickBot="1" x14ac:dyDescent="0.3">
      <c r="A24" s="152"/>
      <c r="B24" s="53" t="s">
        <v>99</v>
      </c>
      <c r="C24" s="36">
        <v>70</v>
      </c>
      <c r="D24" s="36">
        <v>90</v>
      </c>
      <c r="E24" s="36">
        <v>70</v>
      </c>
      <c r="F24" s="36">
        <v>90</v>
      </c>
      <c r="G24" s="123"/>
      <c r="H24" s="26">
        <f t="shared" ref="H24:H50" si="11">SUM(G24+E24+D24+C24+F24)</f>
        <v>320</v>
      </c>
      <c r="I24" s="36">
        <v>19.91</v>
      </c>
      <c r="J24" s="142"/>
      <c r="K24" s="142"/>
      <c r="L24" s="142"/>
      <c r="M24" s="145"/>
      <c r="N24" s="160"/>
      <c r="O24"/>
    </row>
    <row r="25" spans="1:15" ht="14.65" customHeight="1" thickBot="1" x14ac:dyDescent="0.3">
      <c r="A25" s="152"/>
      <c r="B25" s="53" t="s">
        <v>97</v>
      </c>
      <c r="C25" s="36">
        <v>70</v>
      </c>
      <c r="D25" s="36">
        <v>90</v>
      </c>
      <c r="E25" s="123"/>
      <c r="F25" s="36">
        <v>90</v>
      </c>
      <c r="G25" s="36">
        <v>30</v>
      </c>
      <c r="H25" s="26">
        <f t="shared" si="11"/>
        <v>280</v>
      </c>
      <c r="I25" s="36">
        <v>20.78</v>
      </c>
      <c r="J25" s="142"/>
      <c r="K25" s="142"/>
      <c r="L25" s="142"/>
      <c r="M25" s="145"/>
      <c r="N25" s="160"/>
      <c r="O25"/>
    </row>
    <row r="26" spans="1:15" ht="14.65" customHeight="1" thickBot="1" x14ac:dyDescent="0.3">
      <c r="A26" s="153"/>
      <c r="B26" s="54" t="s">
        <v>98</v>
      </c>
      <c r="C26" s="37">
        <v>40</v>
      </c>
      <c r="D26" s="128"/>
      <c r="E26" s="37">
        <v>0</v>
      </c>
      <c r="F26" s="37">
        <v>70</v>
      </c>
      <c r="G26" s="37">
        <v>25</v>
      </c>
      <c r="H26" s="31">
        <f t="shared" si="11"/>
        <v>135</v>
      </c>
      <c r="I26" s="128"/>
      <c r="J26" s="143"/>
      <c r="K26" s="143"/>
      <c r="L26" s="143"/>
      <c r="M26" s="146"/>
      <c r="N26" s="161"/>
      <c r="O26"/>
    </row>
    <row r="27" spans="1:15" ht="14.65" customHeight="1" thickBot="1" x14ac:dyDescent="0.3">
      <c r="A27" s="152" t="s">
        <v>7</v>
      </c>
      <c r="B27" s="78" t="s">
        <v>136</v>
      </c>
      <c r="C27" s="40">
        <v>70</v>
      </c>
      <c r="D27" s="40">
        <v>90</v>
      </c>
      <c r="E27" s="40">
        <v>70</v>
      </c>
      <c r="F27" s="40">
        <v>90</v>
      </c>
      <c r="G27" s="40">
        <v>30</v>
      </c>
      <c r="H27" s="33">
        <f t="shared" si="11"/>
        <v>350</v>
      </c>
      <c r="I27" s="40">
        <v>23.09</v>
      </c>
      <c r="J27" s="142">
        <f t="shared" ref="J27" si="12">SUM(I27+I28+I29+I30)</f>
        <v>69.099999999999994</v>
      </c>
      <c r="K27" s="141">
        <f>RANK((J27:J30),(J3:J50),1)</f>
        <v>6</v>
      </c>
      <c r="L27" s="142">
        <v>70</v>
      </c>
      <c r="M27" s="151">
        <f t="shared" ref="M27" si="13">SUM(C27:G30)+L27+L28+L29+L30</f>
        <v>995</v>
      </c>
      <c r="N27" s="159">
        <v>5</v>
      </c>
      <c r="O27"/>
    </row>
    <row r="28" spans="1:15" ht="14.65" customHeight="1" thickBot="1" x14ac:dyDescent="0.3">
      <c r="A28" s="152"/>
      <c r="B28" s="79" t="s">
        <v>137</v>
      </c>
      <c r="C28" s="123"/>
      <c r="D28" s="36">
        <v>0</v>
      </c>
      <c r="E28" s="36">
        <v>60</v>
      </c>
      <c r="F28" s="123"/>
      <c r="G28" s="36">
        <v>25</v>
      </c>
      <c r="H28" s="26">
        <f t="shared" si="11"/>
        <v>85</v>
      </c>
      <c r="I28" s="36">
        <v>23.8</v>
      </c>
      <c r="J28" s="142"/>
      <c r="K28" s="142"/>
      <c r="L28" s="142"/>
      <c r="M28" s="145"/>
      <c r="N28" s="160"/>
      <c r="O28"/>
    </row>
    <row r="29" spans="1:15" ht="14.65" customHeight="1" thickBot="1" x14ac:dyDescent="0.3">
      <c r="A29" s="152"/>
      <c r="B29" s="106" t="s">
        <v>153</v>
      </c>
      <c r="C29" s="36">
        <v>70</v>
      </c>
      <c r="D29" s="123"/>
      <c r="E29" s="36">
        <v>70</v>
      </c>
      <c r="F29" s="36">
        <v>70</v>
      </c>
      <c r="G29" s="36">
        <v>30</v>
      </c>
      <c r="H29" s="26">
        <f t="shared" si="11"/>
        <v>240</v>
      </c>
      <c r="I29" s="123"/>
      <c r="J29" s="142"/>
      <c r="K29" s="142"/>
      <c r="L29" s="142"/>
      <c r="M29" s="145"/>
      <c r="N29" s="160"/>
      <c r="O29"/>
    </row>
    <row r="30" spans="1:15" ht="14.65" customHeight="1" thickBot="1" x14ac:dyDescent="0.3">
      <c r="A30" s="153"/>
      <c r="B30" s="81" t="s">
        <v>139</v>
      </c>
      <c r="C30" s="37">
        <v>70</v>
      </c>
      <c r="D30" s="37">
        <v>90</v>
      </c>
      <c r="E30" s="128"/>
      <c r="F30" s="37">
        <v>90</v>
      </c>
      <c r="G30" s="128"/>
      <c r="H30" s="26">
        <f t="shared" si="11"/>
        <v>250</v>
      </c>
      <c r="I30" s="37">
        <v>22.21</v>
      </c>
      <c r="J30" s="143"/>
      <c r="K30" s="143"/>
      <c r="L30" s="143"/>
      <c r="M30" s="146"/>
      <c r="N30" s="161"/>
      <c r="O30"/>
    </row>
    <row r="31" spans="1:15" ht="14.65" customHeight="1" thickBot="1" x14ac:dyDescent="0.3">
      <c r="A31" s="165" t="s">
        <v>10</v>
      </c>
      <c r="B31" s="82" t="s">
        <v>140</v>
      </c>
      <c r="C31" s="35">
        <v>40</v>
      </c>
      <c r="D31" s="35">
        <v>50</v>
      </c>
      <c r="E31" s="125"/>
      <c r="F31" s="35">
        <v>90</v>
      </c>
      <c r="G31" s="35">
        <v>30</v>
      </c>
      <c r="H31" s="26">
        <f t="shared" si="11"/>
        <v>210</v>
      </c>
      <c r="I31" s="125"/>
      <c r="J31" s="141">
        <f t="shared" ref="J31" si="14">SUM(I31+I32+I33+I34)</f>
        <v>68.72</v>
      </c>
      <c r="K31" s="141">
        <f>RANK((J31:J34),(J3:J50),1)</f>
        <v>5</v>
      </c>
      <c r="L31" s="141">
        <v>80</v>
      </c>
      <c r="M31" s="144">
        <f t="shared" ref="M31" si="15">SUM(C31:G34)+L31+L32+L33+L34</f>
        <v>965</v>
      </c>
      <c r="N31" s="159">
        <v>6</v>
      </c>
      <c r="O31"/>
    </row>
    <row r="32" spans="1:15" ht="14.65" customHeight="1" thickBot="1" x14ac:dyDescent="0.3">
      <c r="A32" s="152"/>
      <c r="B32" s="80" t="s">
        <v>141</v>
      </c>
      <c r="C32" s="36">
        <v>40</v>
      </c>
      <c r="D32" s="123"/>
      <c r="E32" s="36">
        <v>50</v>
      </c>
      <c r="F32" s="123"/>
      <c r="G32" s="36">
        <v>25</v>
      </c>
      <c r="H32" s="26">
        <f t="shared" si="11"/>
        <v>115</v>
      </c>
      <c r="I32" s="36">
        <v>24.94</v>
      </c>
      <c r="J32" s="142"/>
      <c r="K32" s="142"/>
      <c r="L32" s="142"/>
      <c r="M32" s="145"/>
      <c r="N32" s="160"/>
      <c r="O32"/>
    </row>
    <row r="33" spans="1:15" ht="14.65" customHeight="1" thickBot="1" x14ac:dyDescent="0.3">
      <c r="A33" s="152"/>
      <c r="B33" s="80" t="s">
        <v>142</v>
      </c>
      <c r="C33" s="123"/>
      <c r="D33" s="36">
        <v>50</v>
      </c>
      <c r="E33" s="36">
        <v>70</v>
      </c>
      <c r="F33" s="36">
        <v>90</v>
      </c>
      <c r="G33" s="36">
        <v>30</v>
      </c>
      <c r="H33" s="26">
        <f t="shared" si="11"/>
        <v>240</v>
      </c>
      <c r="I33" s="36">
        <v>24.94</v>
      </c>
      <c r="J33" s="142"/>
      <c r="K33" s="142"/>
      <c r="L33" s="142"/>
      <c r="M33" s="145"/>
      <c r="N33" s="160"/>
      <c r="O33"/>
    </row>
    <row r="34" spans="1:15" ht="14.65" customHeight="1" thickBot="1" x14ac:dyDescent="0.3">
      <c r="A34" s="152"/>
      <c r="B34" s="80" t="s">
        <v>138</v>
      </c>
      <c r="C34" s="41">
        <v>70</v>
      </c>
      <c r="D34" s="41">
        <v>90</v>
      </c>
      <c r="E34" s="41">
        <v>70</v>
      </c>
      <c r="F34" s="41">
        <v>90</v>
      </c>
      <c r="G34" s="124"/>
      <c r="H34" s="32">
        <f t="shared" si="11"/>
        <v>320</v>
      </c>
      <c r="I34" s="41">
        <v>18.84</v>
      </c>
      <c r="J34" s="142"/>
      <c r="K34" s="143"/>
      <c r="L34" s="142"/>
      <c r="M34" s="164"/>
      <c r="N34" s="161"/>
      <c r="O34"/>
    </row>
    <row r="35" spans="1:15" ht="14.65" customHeight="1" thickBot="1" x14ac:dyDescent="0.3">
      <c r="A35" s="138" t="s">
        <v>36</v>
      </c>
      <c r="B35" s="55" t="s">
        <v>54</v>
      </c>
      <c r="C35" s="42">
        <v>70</v>
      </c>
      <c r="D35" s="35">
        <v>90</v>
      </c>
      <c r="E35" s="125"/>
      <c r="F35" s="35">
        <v>90</v>
      </c>
      <c r="G35" s="35">
        <v>30</v>
      </c>
      <c r="H35" s="26">
        <f t="shared" ref="H35:H46" si="16">SUM(G35+E35+D35+C35+F35)</f>
        <v>280</v>
      </c>
      <c r="I35" s="125"/>
      <c r="J35" s="141">
        <f t="shared" ref="J35" si="17">SUM(I35+I36+I37+I38)</f>
        <v>70.09</v>
      </c>
      <c r="K35" s="141">
        <f>RANK((J35:J38),(J3:J50),1)</f>
        <v>7</v>
      </c>
      <c r="L35" s="141">
        <v>60</v>
      </c>
      <c r="M35" s="144">
        <f t="shared" ref="M35" si="18">SUM(C35:G38)+L35+L36+L37+L38</f>
        <v>1010</v>
      </c>
      <c r="N35" s="159">
        <v>4</v>
      </c>
      <c r="O35"/>
    </row>
    <row r="36" spans="1:15" ht="14.65" customHeight="1" thickBot="1" x14ac:dyDescent="0.3">
      <c r="A36" s="139"/>
      <c r="B36" s="56" t="s">
        <v>55</v>
      </c>
      <c r="C36" s="43">
        <v>60</v>
      </c>
      <c r="D36" s="123"/>
      <c r="E36" s="36">
        <v>70</v>
      </c>
      <c r="F36" s="36">
        <v>0</v>
      </c>
      <c r="G36" s="123"/>
      <c r="H36" s="26">
        <f t="shared" si="16"/>
        <v>130</v>
      </c>
      <c r="I36" s="36">
        <v>27.06</v>
      </c>
      <c r="J36" s="142"/>
      <c r="K36" s="142"/>
      <c r="L36" s="142"/>
      <c r="M36" s="145"/>
      <c r="N36" s="160"/>
      <c r="O36"/>
    </row>
    <row r="37" spans="1:15" ht="14.65" customHeight="1" thickBot="1" x14ac:dyDescent="0.3">
      <c r="A37" s="139"/>
      <c r="B37" s="56" t="s">
        <v>56</v>
      </c>
      <c r="C37" s="129"/>
      <c r="D37" s="36">
        <v>90</v>
      </c>
      <c r="E37" s="36">
        <v>70</v>
      </c>
      <c r="F37" s="36">
        <v>90</v>
      </c>
      <c r="G37" s="36">
        <v>30</v>
      </c>
      <c r="H37" s="26">
        <f t="shared" si="16"/>
        <v>280</v>
      </c>
      <c r="I37" s="36">
        <v>24.47</v>
      </c>
      <c r="J37" s="142"/>
      <c r="K37" s="142"/>
      <c r="L37" s="142"/>
      <c r="M37" s="145"/>
      <c r="N37" s="160"/>
      <c r="O37"/>
    </row>
    <row r="38" spans="1:15" ht="14.65" customHeight="1" thickBot="1" x14ac:dyDescent="0.3">
      <c r="A38" s="140"/>
      <c r="B38" s="57" t="s">
        <v>57</v>
      </c>
      <c r="C38" s="44">
        <v>70</v>
      </c>
      <c r="D38" s="37">
        <v>90</v>
      </c>
      <c r="E38" s="37">
        <v>70</v>
      </c>
      <c r="F38" s="128"/>
      <c r="G38" s="37">
        <v>30</v>
      </c>
      <c r="H38" s="31">
        <f t="shared" si="16"/>
        <v>260</v>
      </c>
      <c r="I38" s="37">
        <v>18.559999999999999</v>
      </c>
      <c r="J38" s="143"/>
      <c r="K38" s="143"/>
      <c r="L38" s="143"/>
      <c r="M38" s="146"/>
      <c r="N38" s="161"/>
      <c r="O38"/>
    </row>
    <row r="39" spans="1:15" ht="14.65" customHeight="1" thickBot="1" x14ac:dyDescent="0.3">
      <c r="A39" s="138" t="s">
        <v>35</v>
      </c>
      <c r="B39" s="45" t="s">
        <v>58</v>
      </c>
      <c r="C39" s="42">
        <v>0</v>
      </c>
      <c r="D39" s="125"/>
      <c r="E39" s="35">
        <v>70</v>
      </c>
      <c r="F39" s="125"/>
      <c r="G39" s="35">
        <v>0</v>
      </c>
      <c r="H39" s="26">
        <f t="shared" si="16"/>
        <v>70</v>
      </c>
      <c r="I39" s="35">
        <v>33.799999999999997</v>
      </c>
      <c r="J39" s="141">
        <f t="shared" ref="J39" si="19">SUM(I39+I40+I41+I42)</f>
        <v>82.36</v>
      </c>
      <c r="K39" s="141">
        <f>RANK((J39:J42),(J3:J50),1)</f>
        <v>10</v>
      </c>
      <c r="L39" s="141">
        <v>30</v>
      </c>
      <c r="M39" s="144">
        <f t="shared" ref="M39" si="20">SUM(C39:G42)+L39+L40+L41+L42</f>
        <v>675</v>
      </c>
      <c r="N39" s="159">
        <v>10</v>
      </c>
      <c r="O39"/>
    </row>
    <row r="40" spans="1:15" ht="14.65" customHeight="1" thickBot="1" x14ac:dyDescent="0.3">
      <c r="A40" s="139"/>
      <c r="B40" s="56" t="s">
        <v>59</v>
      </c>
      <c r="C40" s="43">
        <v>40</v>
      </c>
      <c r="D40" s="36">
        <v>0</v>
      </c>
      <c r="E40" s="36">
        <v>70</v>
      </c>
      <c r="F40" s="36">
        <v>0</v>
      </c>
      <c r="G40" s="123"/>
      <c r="H40" s="26">
        <f t="shared" si="16"/>
        <v>110</v>
      </c>
      <c r="I40" s="123"/>
      <c r="J40" s="142"/>
      <c r="K40" s="142"/>
      <c r="L40" s="142"/>
      <c r="M40" s="145"/>
      <c r="N40" s="160"/>
      <c r="O40"/>
    </row>
    <row r="41" spans="1:15" ht="14.65" customHeight="1" thickBot="1" x14ac:dyDescent="0.3">
      <c r="A41" s="139"/>
      <c r="B41" s="56" t="s">
        <v>60</v>
      </c>
      <c r="C41" s="129"/>
      <c r="D41" s="36">
        <v>90</v>
      </c>
      <c r="E41" s="36">
        <v>70</v>
      </c>
      <c r="F41" s="36">
        <v>0</v>
      </c>
      <c r="G41" s="36">
        <v>25</v>
      </c>
      <c r="H41" s="26">
        <f t="shared" si="16"/>
        <v>185</v>
      </c>
      <c r="I41" s="36">
        <v>26.5</v>
      </c>
      <c r="J41" s="142"/>
      <c r="K41" s="142"/>
      <c r="L41" s="142"/>
      <c r="M41" s="145"/>
      <c r="N41" s="160"/>
      <c r="O41"/>
    </row>
    <row r="42" spans="1:15" ht="14.65" customHeight="1" thickBot="1" x14ac:dyDescent="0.3">
      <c r="A42" s="140"/>
      <c r="B42" s="57" t="s">
        <v>61</v>
      </c>
      <c r="C42" s="44">
        <v>70</v>
      </c>
      <c r="D42" s="37">
        <v>90</v>
      </c>
      <c r="E42" s="128"/>
      <c r="F42" s="37">
        <v>90</v>
      </c>
      <c r="G42" s="37">
        <v>30</v>
      </c>
      <c r="H42" s="31">
        <f t="shared" si="16"/>
        <v>280</v>
      </c>
      <c r="I42" s="37">
        <v>22.06</v>
      </c>
      <c r="J42" s="143"/>
      <c r="K42" s="143"/>
      <c r="L42" s="143"/>
      <c r="M42" s="146"/>
      <c r="N42" s="161"/>
      <c r="O42"/>
    </row>
    <row r="43" spans="1:15" ht="14.65" customHeight="1" thickBot="1" x14ac:dyDescent="0.3">
      <c r="A43" s="138" t="s">
        <v>63</v>
      </c>
      <c r="B43" s="45" t="s">
        <v>64</v>
      </c>
      <c r="C43" s="132"/>
      <c r="D43" s="35">
        <v>40</v>
      </c>
      <c r="E43" s="35">
        <v>0</v>
      </c>
      <c r="F43" s="125"/>
      <c r="G43" s="35">
        <v>10</v>
      </c>
      <c r="H43" s="26">
        <f t="shared" si="16"/>
        <v>50</v>
      </c>
      <c r="I43" s="35">
        <v>59.91</v>
      </c>
      <c r="J43" s="141">
        <f t="shared" ref="J43" si="21">SUM(I43+I44+I45+I46)</f>
        <v>161.87</v>
      </c>
      <c r="K43" s="141">
        <f>RANK((J43:J46),(J3:J50),1)</f>
        <v>12</v>
      </c>
      <c r="L43" s="141">
        <v>10</v>
      </c>
      <c r="M43" s="144">
        <f t="shared" ref="M43" si="22">SUM(C43:G46)+L43+L44+L45+L46</f>
        <v>580</v>
      </c>
      <c r="N43" s="159">
        <v>12</v>
      </c>
      <c r="O43"/>
    </row>
    <row r="44" spans="1:15" ht="14.65" customHeight="1" thickBot="1" x14ac:dyDescent="0.3">
      <c r="A44" s="139"/>
      <c r="B44" s="28" t="s">
        <v>65</v>
      </c>
      <c r="C44" s="46">
        <v>70</v>
      </c>
      <c r="D44" s="36">
        <v>90</v>
      </c>
      <c r="E44" s="36">
        <v>70</v>
      </c>
      <c r="F44" s="36">
        <v>90</v>
      </c>
      <c r="G44" s="123"/>
      <c r="H44" s="26">
        <f t="shared" si="16"/>
        <v>320</v>
      </c>
      <c r="I44" s="36">
        <v>35.15</v>
      </c>
      <c r="J44" s="142"/>
      <c r="K44" s="142"/>
      <c r="L44" s="142"/>
      <c r="M44" s="145"/>
      <c r="N44" s="160"/>
      <c r="O44"/>
    </row>
    <row r="45" spans="1:15" ht="14.65" customHeight="1" thickBot="1" x14ac:dyDescent="0.3">
      <c r="A45" s="139"/>
      <c r="B45" s="28" t="s">
        <v>159</v>
      </c>
      <c r="C45" s="46">
        <v>40</v>
      </c>
      <c r="D45" s="123"/>
      <c r="E45" s="123"/>
      <c r="F45" s="36">
        <v>0</v>
      </c>
      <c r="G45" s="36">
        <v>20</v>
      </c>
      <c r="H45" s="26">
        <f t="shared" si="16"/>
        <v>60</v>
      </c>
      <c r="I45" s="36">
        <v>66.81</v>
      </c>
      <c r="J45" s="142"/>
      <c r="K45" s="142"/>
      <c r="L45" s="142"/>
      <c r="M45" s="145"/>
      <c r="N45" s="160"/>
      <c r="O45"/>
    </row>
    <row r="46" spans="1:15" ht="14.65" customHeight="1" thickBot="1" x14ac:dyDescent="0.3">
      <c r="A46" s="140"/>
      <c r="B46" s="47" t="s">
        <v>66</v>
      </c>
      <c r="C46" s="48">
        <v>40</v>
      </c>
      <c r="D46" s="37">
        <v>50</v>
      </c>
      <c r="E46" s="37">
        <v>50</v>
      </c>
      <c r="F46" s="37">
        <v>0</v>
      </c>
      <c r="G46" s="37">
        <v>0</v>
      </c>
      <c r="H46" s="31">
        <f t="shared" si="16"/>
        <v>140</v>
      </c>
      <c r="I46" s="128"/>
      <c r="J46" s="143"/>
      <c r="K46" s="143"/>
      <c r="L46" s="143"/>
      <c r="M46" s="146"/>
      <c r="N46" s="161"/>
      <c r="O46"/>
    </row>
    <row r="47" spans="1:15" ht="16.5" customHeight="1" thickBot="1" x14ac:dyDescent="0.3">
      <c r="A47" s="139" t="s">
        <v>34</v>
      </c>
      <c r="B47" s="58" t="s">
        <v>100</v>
      </c>
      <c r="C47" s="49">
        <v>70</v>
      </c>
      <c r="D47" s="40">
        <v>90</v>
      </c>
      <c r="E47" s="131"/>
      <c r="F47" s="40">
        <v>90</v>
      </c>
      <c r="G47" s="40">
        <v>30</v>
      </c>
      <c r="H47" s="33">
        <f t="shared" si="11"/>
        <v>280</v>
      </c>
      <c r="I47" s="40">
        <v>15.04</v>
      </c>
      <c r="J47" s="142">
        <f t="shared" ref="J47" si="23">SUM(I47+I48+I49+I50)</f>
        <v>56.889999999999993</v>
      </c>
      <c r="K47" s="141">
        <f>RANK((J47:J50),(J3:J50),1)</f>
        <v>1</v>
      </c>
      <c r="L47" s="142">
        <v>120</v>
      </c>
      <c r="M47" s="151">
        <f t="shared" ref="M47" si="24">SUM(C47:G50)+L47+L48+L49+L50</f>
        <v>1160</v>
      </c>
      <c r="N47" s="159">
        <v>1</v>
      </c>
    </row>
    <row r="48" spans="1:15" ht="16.5" customHeight="1" thickBot="1" x14ac:dyDescent="0.3">
      <c r="A48" s="139"/>
      <c r="B48" s="59" t="s">
        <v>101</v>
      </c>
      <c r="C48" s="129"/>
      <c r="D48" s="123"/>
      <c r="E48" s="36">
        <v>70</v>
      </c>
      <c r="F48" s="36">
        <v>90</v>
      </c>
      <c r="G48" s="36">
        <v>30</v>
      </c>
      <c r="H48" s="26">
        <f t="shared" si="11"/>
        <v>190</v>
      </c>
      <c r="I48" s="36">
        <v>21.81</v>
      </c>
      <c r="J48" s="142"/>
      <c r="K48" s="142"/>
      <c r="L48" s="142"/>
      <c r="M48" s="145"/>
      <c r="N48" s="160"/>
    </row>
    <row r="49" spans="1:14" ht="16.5" customHeight="1" thickBot="1" x14ac:dyDescent="0.3">
      <c r="A49" s="139"/>
      <c r="B49" s="115" t="s">
        <v>102</v>
      </c>
      <c r="C49" s="43">
        <v>70</v>
      </c>
      <c r="D49" s="36">
        <v>80</v>
      </c>
      <c r="E49" s="36">
        <v>70</v>
      </c>
      <c r="F49" s="36">
        <v>90</v>
      </c>
      <c r="G49" s="123"/>
      <c r="H49" s="26">
        <f t="shared" si="11"/>
        <v>310</v>
      </c>
      <c r="I49" s="123"/>
      <c r="J49" s="142"/>
      <c r="K49" s="142"/>
      <c r="L49" s="142"/>
      <c r="M49" s="145"/>
      <c r="N49" s="160"/>
    </row>
    <row r="50" spans="1:14" ht="16.5" customHeight="1" thickBot="1" x14ac:dyDescent="0.3">
      <c r="A50" s="140"/>
      <c r="B50" s="60" t="s">
        <v>103</v>
      </c>
      <c r="C50" s="44">
        <v>70</v>
      </c>
      <c r="D50" s="37">
        <v>90</v>
      </c>
      <c r="E50" s="37">
        <v>70</v>
      </c>
      <c r="F50" s="128"/>
      <c r="G50" s="37">
        <v>30</v>
      </c>
      <c r="H50" s="31">
        <f t="shared" si="11"/>
        <v>260</v>
      </c>
      <c r="I50" s="37">
        <v>20.04</v>
      </c>
      <c r="J50" s="143"/>
      <c r="K50" s="143"/>
      <c r="L50" s="143"/>
      <c r="M50" s="146"/>
      <c r="N50" s="161"/>
    </row>
  </sheetData>
  <mergeCells count="77">
    <mergeCell ref="L11:L14"/>
    <mergeCell ref="M11:M14"/>
    <mergeCell ref="N3:N6"/>
    <mergeCell ref="N31:N34"/>
    <mergeCell ref="M3:M6"/>
    <mergeCell ref="L3:L6"/>
    <mergeCell ref="N47:N50"/>
    <mergeCell ref="M7:M10"/>
    <mergeCell ref="N7:N10"/>
    <mergeCell ref="N39:N42"/>
    <mergeCell ref="M43:M46"/>
    <mergeCell ref="N43:N46"/>
    <mergeCell ref="M39:M42"/>
    <mergeCell ref="N11:N14"/>
    <mergeCell ref="M15:M18"/>
    <mergeCell ref="M19:M22"/>
    <mergeCell ref="N35:N38"/>
    <mergeCell ref="J47:J50"/>
    <mergeCell ref="J7:J10"/>
    <mergeCell ref="J15:J18"/>
    <mergeCell ref="J19:J22"/>
    <mergeCell ref="L31:L34"/>
    <mergeCell ref="L47:L50"/>
    <mergeCell ref="L7:L10"/>
    <mergeCell ref="L27:L30"/>
    <mergeCell ref="J43:J46"/>
    <mergeCell ref="K43:K46"/>
    <mergeCell ref="L43:L46"/>
    <mergeCell ref="J39:J42"/>
    <mergeCell ref="K39:K42"/>
    <mergeCell ref="L39:L42"/>
    <mergeCell ref="J11:J14"/>
    <mergeCell ref="L15:L18"/>
    <mergeCell ref="A3:A6"/>
    <mergeCell ref="A31:A34"/>
    <mergeCell ref="A47:A50"/>
    <mergeCell ref="K31:K34"/>
    <mergeCell ref="A7:A10"/>
    <mergeCell ref="J27:J30"/>
    <mergeCell ref="J3:J6"/>
    <mergeCell ref="J31:J34"/>
    <mergeCell ref="K7:K10"/>
    <mergeCell ref="K3:K6"/>
    <mergeCell ref="K47:K50"/>
    <mergeCell ref="A43:A46"/>
    <mergeCell ref="A39:A42"/>
    <mergeCell ref="A11:A14"/>
    <mergeCell ref="K11:K14"/>
    <mergeCell ref="A15:A18"/>
    <mergeCell ref="A19:A22"/>
    <mergeCell ref="N23:N26"/>
    <mergeCell ref="K23:K26"/>
    <mergeCell ref="L23:L26"/>
    <mergeCell ref="M23:M26"/>
    <mergeCell ref="L19:L22"/>
    <mergeCell ref="N19:N22"/>
    <mergeCell ref="A1:A2"/>
    <mergeCell ref="B1:B2"/>
    <mergeCell ref="M47:M50"/>
    <mergeCell ref="M27:M30"/>
    <mergeCell ref="A27:A30"/>
    <mergeCell ref="C1:H1"/>
    <mergeCell ref="M1:N1"/>
    <mergeCell ref="N27:N30"/>
    <mergeCell ref="I1:L1"/>
    <mergeCell ref="K27:K30"/>
    <mergeCell ref="N15:N18"/>
    <mergeCell ref="M31:M34"/>
    <mergeCell ref="K15:K18"/>
    <mergeCell ref="K19:K22"/>
    <mergeCell ref="A23:A26"/>
    <mergeCell ref="J23:J26"/>
    <mergeCell ref="A35:A38"/>
    <mergeCell ref="J35:J38"/>
    <mergeCell ref="K35:K38"/>
    <mergeCell ref="L35:L38"/>
    <mergeCell ref="M35:M38"/>
  </mergeCells>
  <printOptions horizontalCentered="1" verticalCentered="1"/>
  <pageMargins left="0.23622047244094491" right="0.23622047244094491" top="0.15748031496062992" bottom="0.15748031496062992" header="0" footer="0"/>
  <pageSetup paperSize="9" orientation="landscape" horizontalDpi="4294967293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zoomScale="75" zoomScaleNormal="75" workbookViewId="0">
      <selection activeCell="M3" sqref="M3:M46"/>
    </sheetView>
  </sheetViews>
  <sheetFormatPr baseColWidth="10" defaultRowHeight="18.75" x14ac:dyDescent="0.25"/>
  <cols>
    <col min="1" max="1" width="10.5" customWidth="1"/>
    <col min="2" max="2" width="20.25" style="62" customWidth="1"/>
    <col min="3" max="3" width="7.625" customWidth="1"/>
    <col min="4" max="4" width="7.75" customWidth="1"/>
    <col min="5" max="5" width="7.875" customWidth="1"/>
    <col min="6" max="6" width="7.75" customWidth="1"/>
    <col min="7" max="7" width="7.625" customWidth="1"/>
    <col min="8" max="8" width="10.75" customWidth="1"/>
    <col min="9" max="9" width="9.75" style="11" customWidth="1"/>
    <col min="10" max="10" width="7.75" style="11" customWidth="1"/>
    <col min="11" max="12" width="7.75" customWidth="1"/>
    <col min="13" max="13" width="10.75" style="2" customWidth="1"/>
    <col min="14" max="14" width="10.75" customWidth="1"/>
    <col min="16" max="16" width="16" customWidth="1"/>
    <col min="17" max="17" width="12.5" customWidth="1"/>
  </cols>
  <sheetData>
    <row r="1" spans="1:17" ht="18" customHeight="1" thickBot="1" x14ac:dyDescent="0.3">
      <c r="A1" s="169" t="s">
        <v>20</v>
      </c>
      <c r="B1" s="171" t="s">
        <v>11</v>
      </c>
      <c r="C1" s="154" t="s">
        <v>12</v>
      </c>
      <c r="D1" s="155"/>
      <c r="E1" s="155"/>
      <c r="F1" s="155"/>
      <c r="G1" s="155"/>
      <c r="H1" s="156"/>
      <c r="I1" s="162" t="s">
        <v>6</v>
      </c>
      <c r="J1" s="162"/>
      <c r="K1" s="162"/>
      <c r="L1" s="162"/>
      <c r="M1" s="154" t="s">
        <v>13</v>
      </c>
      <c r="N1" s="158"/>
    </row>
    <row r="2" spans="1:17" ht="36" customHeight="1" thickBot="1" x14ac:dyDescent="0.3">
      <c r="A2" s="170"/>
      <c r="B2" s="172"/>
      <c r="C2" s="22" t="s">
        <v>25</v>
      </c>
      <c r="D2" s="22" t="s">
        <v>23</v>
      </c>
      <c r="E2" s="22" t="s">
        <v>108</v>
      </c>
      <c r="F2" s="22" t="s">
        <v>109</v>
      </c>
      <c r="G2" s="22" t="s">
        <v>28</v>
      </c>
      <c r="H2" s="21" t="s">
        <v>14</v>
      </c>
      <c r="I2" s="23" t="s">
        <v>107</v>
      </c>
      <c r="J2" s="23" t="s">
        <v>3</v>
      </c>
      <c r="K2" s="22" t="s">
        <v>4</v>
      </c>
      <c r="L2" s="25" t="s">
        <v>1</v>
      </c>
      <c r="M2" s="30" t="s">
        <v>0</v>
      </c>
      <c r="N2" s="24" t="s">
        <v>5</v>
      </c>
      <c r="P2" s="72" t="s">
        <v>110</v>
      </c>
      <c r="Q2" s="73" t="s">
        <v>111</v>
      </c>
    </row>
    <row r="3" spans="1:17" ht="14.65" customHeight="1" x14ac:dyDescent="0.25">
      <c r="A3" s="138" t="s">
        <v>44</v>
      </c>
      <c r="B3" s="91" t="s">
        <v>71</v>
      </c>
      <c r="C3" s="17">
        <v>120</v>
      </c>
      <c r="D3" s="17">
        <v>100</v>
      </c>
      <c r="E3" s="17">
        <v>100</v>
      </c>
      <c r="F3" s="108"/>
      <c r="G3" s="17">
        <v>80</v>
      </c>
      <c r="H3" s="12">
        <f t="shared" ref="H3:H23" si="0">SUM(G3+E3+D3+C3+F3)</f>
        <v>400</v>
      </c>
      <c r="I3" s="18">
        <v>12.31</v>
      </c>
      <c r="J3" s="178">
        <f>SUM(I3+I4+I5+I6)</f>
        <v>40.120000000000005</v>
      </c>
      <c r="K3" s="181">
        <f>RANK((J3:J6),(J3:J46),1)</f>
        <v>1</v>
      </c>
      <c r="L3" s="173">
        <v>120</v>
      </c>
      <c r="M3" s="156">
        <f>SUM(C3:G6)+L3+L4+L5+L6</f>
        <v>1405</v>
      </c>
      <c r="N3" s="159">
        <v>2</v>
      </c>
      <c r="P3" s="74"/>
      <c r="Q3" s="75"/>
    </row>
    <row r="4" spans="1:17" ht="14.65" customHeight="1" x14ac:dyDescent="0.25">
      <c r="A4" s="139"/>
      <c r="B4" s="66" t="s">
        <v>72</v>
      </c>
      <c r="C4" s="16">
        <v>120</v>
      </c>
      <c r="D4" s="16">
        <v>100</v>
      </c>
      <c r="E4" s="16">
        <v>100</v>
      </c>
      <c r="F4" s="16">
        <v>80</v>
      </c>
      <c r="G4" s="109"/>
      <c r="H4" s="13">
        <f t="shared" si="0"/>
        <v>400</v>
      </c>
      <c r="I4" s="19">
        <v>12.22</v>
      </c>
      <c r="J4" s="179"/>
      <c r="K4" s="174"/>
      <c r="L4" s="174"/>
      <c r="M4" s="176"/>
      <c r="N4" s="160"/>
      <c r="P4" s="74" t="s">
        <v>112</v>
      </c>
      <c r="Q4" s="75">
        <v>120</v>
      </c>
    </row>
    <row r="5" spans="1:17" ht="14.65" customHeight="1" x14ac:dyDescent="0.25">
      <c r="A5" s="139"/>
      <c r="B5" s="66" t="s">
        <v>73</v>
      </c>
      <c r="C5" s="109"/>
      <c r="D5" s="16">
        <v>100</v>
      </c>
      <c r="E5" s="109"/>
      <c r="F5" s="16">
        <v>80</v>
      </c>
      <c r="G5" s="16">
        <v>80</v>
      </c>
      <c r="H5" s="13">
        <f t="shared" si="0"/>
        <v>260</v>
      </c>
      <c r="I5" s="19">
        <v>15.59</v>
      </c>
      <c r="J5" s="179"/>
      <c r="K5" s="174"/>
      <c r="L5" s="174"/>
      <c r="M5" s="176"/>
      <c r="N5" s="160"/>
      <c r="P5" s="74" t="s">
        <v>113</v>
      </c>
      <c r="Q5" s="75">
        <v>110</v>
      </c>
    </row>
    <row r="6" spans="1:17" ht="14.65" customHeight="1" thickBot="1" x14ac:dyDescent="0.3">
      <c r="A6" s="140"/>
      <c r="B6" s="92" t="s">
        <v>74</v>
      </c>
      <c r="C6" s="15">
        <v>25</v>
      </c>
      <c r="D6" s="110"/>
      <c r="E6" s="15">
        <v>60</v>
      </c>
      <c r="F6" s="15">
        <v>40</v>
      </c>
      <c r="G6" s="15">
        <v>100</v>
      </c>
      <c r="H6" s="14">
        <f t="shared" si="0"/>
        <v>225</v>
      </c>
      <c r="I6" s="113"/>
      <c r="J6" s="180"/>
      <c r="K6" s="175"/>
      <c r="L6" s="175"/>
      <c r="M6" s="177"/>
      <c r="N6" s="161"/>
      <c r="P6" s="74" t="s">
        <v>114</v>
      </c>
      <c r="Q6" s="75">
        <v>100</v>
      </c>
    </row>
    <row r="7" spans="1:17" ht="14.65" customHeight="1" x14ac:dyDescent="0.25">
      <c r="A7" s="138" t="s">
        <v>45</v>
      </c>
      <c r="B7" s="91" t="s">
        <v>76</v>
      </c>
      <c r="C7" s="108"/>
      <c r="D7" s="17">
        <v>0</v>
      </c>
      <c r="E7" s="108"/>
      <c r="F7" s="17">
        <v>70</v>
      </c>
      <c r="G7" s="17">
        <v>80</v>
      </c>
      <c r="H7" s="12">
        <f t="shared" si="0"/>
        <v>150</v>
      </c>
      <c r="I7" s="18">
        <v>19.559999999999999</v>
      </c>
      <c r="J7" s="178">
        <f t="shared" ref="J7" si="1">SUM(I7+I8+I9+I10)</f>
        <v>62.41</v>
      </c>
      <c r="K7" s="181">
        <f>RANK((J7:J10),(J3:J46),1)</f>
        <v>7</v>
      </c>
      <c r="L7" s="173">
        <v>60</v>
      </c>
      <c r="M7" s="156">
        <f>SUM(C7:G10)+L7+L8+L9+L10</f>
        <v>560</v>
      </c>
      <c r="N7" s="159">
        <v>8</v>
      </c>
      <c r="P7" s="74" t="s">
        <v>115</v>
      </c>
      <c r="Q7" s="75">
        <v>90</v>
      </c>
    </row>
    <row r="8" spans="1:17" ht="14.65" customHeight="1" x14ac:dyDescent="0.25">
      <c r="A8" s="139"/>
      <c r="B8" s="66" t="s">
        <v>75</v>
      </c>
      <c r="C8" s="16">
        <v>20</v>
      </c>
      <c r="D8" s="109"/>
      <c r="E8" s="16">
        <v>40</v>
      </c>
      <c r="F8" s="16">
        <v>0</v>
      </c>
      <c r="G8" s="109"/>
      <c r="H8" s="13">
        <f t="shared" si="0"/>
        <v>60</v>
      </c>
      <c r="I8" s="19">
        <v>21.66</v>
      </c>
      <c r="J8" s="179"/>
      <c r="K8" s="174"/>
      <c r="L8" s="174"/>
      <c r="M8" s="176"/>
      <c r="N8" s="160"/>
      <c r="P8" s="74" t="s">
        <v>116</v>
      </c>
      <c r="Q8" s="75">
        <v>80</v>
      </c>
    </row>
    <row r="9" spans="1:17" ht="14.65" customHeight="1" x14ac:dyDescent="0.25">
      <c r="A9" s="139"/>
      <c r="B9" s="104" t="s">
        <v>151</v>
      </c>
      <c r="C9" s="16">
        <v>25</v>
      </c>
      <c r="D9" s="16">
        <v>40</v>
      </c>
      <c r="E9" s="16">
        <v>60</v>
      </c>
      <c r="F9" s="16">
        <v>40</v>
      </c>
      <c r="G9" s="16">
        <v>30</v>
      </c>
      <c r="H9" s="13">
        <f t="shared" si="0"/>
        <v>195</v>
      </c>
      <c r="I9" s="112"/>
      <c r="J9" s="179"/>
      <c r="K9" s="174"/>
      <c r="L9" s="174"/>
      <c r="M9" s="176"/>
      <c r="N9" s="160"/>
      <c r="P9" s="74" t="s">
        <v>117</v>
      </c>
      <c r="Q9" s="75">
        <v>70</v>
      </c>
    </row>
    <row r="10" spans="1:17" ht="14.65" customHeight="1" thickBot="1" x14ac:dyDescent="0.3">
      <c r="A10" s="140"/>
      <c r="B10" s="92" t="s">
        <v>77</v>
      </c>
      <c r="C10" s="15">
        <v>25</v>
      </c>
      <c r="D10" s="15">
        <v>40</v>
      </c>
      <c r="E10" s="15">
        <v>0</v>
      </c>
      <c r="F10" s="110"/>
      <c r="G10" s="15">
        <v>30</v>
      </c>
      <c r="H10" s="14">
        <f t="shared" si="0"/>
        <v>95</v>
      </c>
      <c r="I10" s="20">
        <v>21.19</v>
      </c>
      <c r="J10" s="180"/>
      <c r="K10" s="175"/>
      <c r="L10" s="175"/>
      <c r="M10" s="177"/>
      <c r="N10" s="161"/>
      <c r="P10" s="74" t="s">
        <v>118</v>
      </c>
      <c r="Q10" s="75">
        <v>60</v>
      </c>
    </row>
    <row r="11" spans="1:17" ht="14.65" customHeight="1" x14ac:dyDescent="0.25">
      <c r="A11" s="165" t="s">
        <v>85</v>
      </c>
      <c r="B11" s="89" t="s">
        <v>143</v>
      </c>
      <c r="C11" s="17">
        <v>0</v>
      </c>
      <c r="D11" s="17">
        <v>100</v>
      </c>
      <c r="E11" s="17">
        <v>100</v>
      </c>
      <c r="F11" s="17">
        <v>80</v>
      </c>
      <c r="G11" s="108"/>
      <c r="H11" s="12">
        <f t="shared" si="0"/>
        <v>280</v>
      </c>
      <c r="I11" s="63">
        <v>15.25</v>
      </c>
      <c r="J11" s="178">
        <f t="shared" ref="J11" si="2">SUM(I11+I12+I13+I14)</f>
        <v>57.629999999999995</v>
      </c>
      <c r="K11" s="181">
        <f>RANK((J11:J14),(J3:J46),1)</f>
        <v>6</v>
      </c>
      <c r="L11" s="173">
        <v>70</v>
      </c>
      <c r="M11" s="156">
        <f>SUM(C11:G14)+L11+L12+L13+L14</f>
        <v>990</v>
      </c>
      <c r="N11" s="159">
        <v>4</v>
      </c>
      <c r="P11" s="74" t="s">
        <v>119</v>
      </c>
      <c r="Q11" s="75">
        <v>50</v>
      </c>
    </row>
    <row r="12" spans="1:17" ht="14.65" customHeight="1" x14ac:dyDescent="0.25">
      <c r="A12" s="152"/>
      <c r="B12" s="84" t="s">
        <v>144</v>
      </c>
      <c r="C12" s="16">
        <v>25</v>
      </c>
      <c r="D12" s="109"/>
      <c r="E12" s="16">
        <v>0</v>
      </c>
      <c r="F12" s="16">
        <v>40</v>
      </c>
      <c r="G12" s="16">
        <v>100</v>
      </c>
      <c r="H12" s="13">
        <f t="shared" si="0"/>
        <v>165</v>
      </c>
      <c r="I12" s="19">
        <v>19.22</v>
      </c>
      <c r="J12" s="179"/>
      <c r="K12" s="174"/>
      <c r="L12" s="174"/>
      <c r="M12" s="176"/>
      <c r="N12" s="160"/>
      <c r="P12" s="74" t="s">
        <v>120</v>
      </c>
      <c r="Q12" s="75">
        <v>40</v>
      </c>
    </row>
    <row r="13" spans="1:17" ht="14.65" customHeight="1" x14ac:dyDescent="0.25">
      <c r="A13" s="152"/>
      <c r="B13" s="84" t="s">
        <v>145</v>
      </c>
      <c r="C13" s="16">
        <v>25</v>
      </c>
      <c r="D13" s="16">
        <v>40</v>
      </c>
      <c r="E13" s="16">
        <v>0</v>
      </c>
      <c r="F13" s="109"/>
      <c r="G13" s="16">
        <v>100</v>
      </c>
      <c r="H13" s="13">
        <f t="shared" si="0"/>
        <v>165</v>
      </c>
      <c r="I13" s="112"/>
      <c r="J13" s="179"/>
      <c r="K13" s="174"/>
      <c r="L13" s="174"/>
      <c r="M13" s="176"/>
      <c r="N13" s="160"/>
      <c r="P13" s="74" t="s">
        <v>121</v>
      </c>
      <c r="Q13" s="75">
        <v>30</v>
      </c>
    </row>
    <row r="14" spans="1:17" ht="14.65" customHeight="1" thickBot="1" x14ac:dyDescent="0.3">
      <c r="A14" s="153"/>
      <c r="B14" s="90" t="s">
        <v>146</v>
      </c>
      <c r="C14" s="110"/>
      <c r="D14" s="15">
        <v>110</v>
      </c>
      <c r="E14" s="110"/>
      <c r="F14" s="15">
        <v>100</v>
      </c>
      <c r="G14" s="15">
        <v>100</v>
      </c>
      <c r="H14" s="14">
        <f t="shared" si="0"/>
        <v>310</v>
      </c>
      <c r="I14" s="20">
        <v>23.16</v>
      </c>
      <c r="J14" s="180"/>
      <c r="K14" s="175"/>
      <c r="L14" s="175"/>
      <c r="M14" s="177"/>
      <c r="N14" s="161"/>
      <c r="P14" s="74" t="s">
        <v>122</v>
      </c>
      <c r="Q14" s="75">
        <v>20</v>
      </c>
    </row>
    <row r="15" spans="1:17" ht="14.65" customHeight="1" thickBot="1" x14ac:dyDescent="0.3">
      <c r="A15" s="152" t="s">
        <v>86</v>
      </c>
      <c r="B15" s="85" t="s">
        <v>147</v>
      </c>
      <c r="C15" s="86">
        <v>20</v>
      </c>
      <c r="D15" s="130"/>
      <c r="E15" s="86">
        <v>0</v>
      </c>
      <c r="F15" s="86">
        <v>30</v>
      </c>
      <c r="G15" s="86">
        <v>80</v>
      </c>
      <c r="H15" s="87">
        <f t="shared" si="0"/>
        <v>130</v>
      </c>
      <c r="I15" s="88">
        <v>18.75</v>
      </c>
      <c r="J15" s="179">
        <f t="shared" ref="J15" si="3">SUM(I15+I16+I17+I18)</f>
        <v>78.41</v>
      </c>
      <c r="K15" s="182">
        <f>RANK((J15:J18),(J3:J46),1)</f>
        <v>10</v>
      </c>
      <c r="L15" s="174">
        <v>30</v>
      </c>
      <c r="M15" s="183">
        <f>SUM(C15:G18)+L15+L16+L17+L18</f>
        <v>560</v>
      </c>
      <c r="N15" s="163">
        <v>8</v>
      </c>
      <c r="P15" s="76" t="s">
        <v>123</v>
      </c>
      <c r="Q15" s="77">
        <v>10</v>
      </c>
    </row>
    <row r="16" spans="1:17" ht="14.65" customHeight="1" x14ac:dyDescent="0.25">
      <c r="A16" s="152"/>
      <c r="B16" s="84" t="s">
        <v>148</v>
      </c>
      <c r="C16" s="16">
        <v>25</v>
      </c>
      <c r="D16" s="16">
        <v>40</v>
      </c>
      <c r="E16" s="16">
        <v>60</v>
      </c>
      <c r="F16" s="109"/>
      <c r="G16" s="16">
        <v>0</v>
      </c>
      <c r="H16" s="13">
        <f t="shared" si="0"/>
        <v>125</v>
      </c>
      <c r="I16" s="19">
        <v>29.31</v>
      </c>
      <c r="J16" s="179"/>
      <c r="K16" s="174"/>
      <c r="L16" s="174"/>
      <c r="M16" s="176"/>
      <c r="N16" s="160"/>
    </row>
    <row r="17" spans="1:14" ht="14.65" customHeight="1" x14ac:dyDescent="0.25">
      <c r="A17" s="152"/>
      <c r="B17" s="84" t="s">
        <v>149</v>
      </c>
      <c r="C17" s="109"/>
      <c r="D17" s="16">
        <v>0</v>
      </c>
      <c r="E17" s="109"/>
      <c r="F17" s="16">
        <v>30</v>
      </c>
      <c r="G17" s="16">
        <v>80</v>
      </c>
      <c r="H17" s="13">
        <f t="shared" si="0"/>
        <v>110</v>
      </c>
      <c r="I17" s="19">
        <v>30.35</v>
      </c>
      <c r="J17" s="179"/>
      <c r="K17" s="174"/>
      <c r="L17" s="174"/>
      <c r="M17" s="176"/>
      <c r="N17" s="160"/>
    </row>
    <row r="18" spans="1:14" ht="14.65" customHeight="1" thickBot="1" x14ac:dyDescent="0.3">
      <c r="A18" s="153"/>
      <c r="B18" s="84" t="s">
        <v>150</v>
      </c>
      <c r="C18" s="15">
        <v>25</v>
      </c>
      <c r="D18" s="15">
        <v>40</v>
      </c>
      <c r="E18" s="15">
        <v>60</v>
      </c>
      <c r="F18" s="15">
        <v>40</v>
      </c>
      <c r="G18" s="110"/>
      <c r="H18" s="14">
        <f t="shared" si="0"/>
        <v>165</v>
      </c>
      <c r="I18" s="113"/>
      <c r="J18" s="180"/>
      <c r="K18" s="175"/>
      <c r="L18" s="175"/>
      <c r="M18" s="177"/>
      <c r="N18" s="161"/>
    </row>
    <row r="19" spans="1:14" ht="14.65" customHeight="1" x14ac:dyDescent="0.25">
      <c r="A19" s="165" t="s">
        <v>62</v>
      </c>
      <c r="B19" s="67" t="s">
        <v>132</v>
      </c>
      <c r="C19" s="17">
        <v>25</v>
      </c>
      <c r="D19" s="17">
        <v>40</v>
      </c>
      <c r="E19" s="108"/>
      <c r="F19" s="17">
        <v>40</v>
      </c>
      <c r="G19" s="17">
        <v>30</v>
      </c>
      <c r="H19" s="12">
        <f>SUM(G19+E19+D19+C19+F19)</f>
        <v>135</v>
      </c>
      <c r="I19" s="111"/>
      <c r="J19" s="178">
        <f t="shared" ref="J19" si="4">SUM(I19+I20+I21+I22)</f>
        <v>47.93</v>
      </c>
      <c r="K19" s="181">
        <f>RANK((J19:J22),(J3:J46),1)</f>
        <v>3</v>
      </c>
      <c r="L19" s="173">
        <v>100</v>
      </c>
      <c r="M19" s="156">
        <f>SUM(C19:G22)+L19+L20+L21+L22</f>
        <v>705</v>
      </c>
      <c r="N19" s="159">
        <v>7</v>
      </c>
    </row>
    <row r="20" spans="1:14" ht="14.65" customHeight="1" x14ac:dyDescent="0.25">
      <c r="A20" s="152"/>
      <c r="B20" s="68" t="s">
        <v>133</v>
      </c>
      <c r="C20" s="109"/>
      <c r="D20" s="16">
        <v>30</v>
      </c>
      <c r="E20" s="16">
        <v>100</v>
      </c>
      <c r="F20" s="16">
        <v>80</v>
      </c>
      <c r="G20" s="16">
        <v>80</v>
      </c>
      <c r="H20" s="13">
        <f>SUM(G20+E20+D20+C20+F20)</f>
        <v>290</v>
      </c>
      <c r="I20" s="19">
        <v>12.59</v>
      </c>
      <c r="J20" s="179"/>
      <c r="K20" s="174"/>
      <c r="L20" s="174"/>
      <c r="M20" s="176"/>
      <c r="N20" s="160"/>
    </row>
    <row r="21" spans="1:14" ht="14.65" customHeight="1" x14ac:dyDescent="0.25">
      <c r="A21" s="152"/>
      <c r="B21" s="68" t="s">
        <v>134</v>
      </c>
      <c r="C21" s="16">
        <v>20</v>
      </c>
      <c r="D21" s="109"/>
      <c r="E21" s="16">
        <v>0</v>
      </c>
      <c r="F21" s="16">
        <v>30</v>
      </c>
      <c r="G21" s="109"/>
      <c r="H21" s="13">
        <f>SUM(G21+E21+D21+C21+F21)</f>
        <v>50</v>
      </c>
      <c r="I21" s="19">
        <v>17.87</v>
      </c>
      <c r="J21" s="179"/>
      <c r="K21" s="174"/>
      <c r="L21" s="174"/>
      <c r="M21" s="176"/>
      <c r="N21" s="160"/>
    </row>
    <row r="22" spans="1:14" ht="14.65" customHeight="1" thickBot="1" x14ac:dyDescent="0.3">
      <c r="A22" s="153"/>
      <c r="B22" s="69" t="s">
        <v>135</v>
      </c>
      <c r="C22" s="15">
        <v>20</v>
      </c>
      <c r="D22" s="15">
        <v>30</v>
      </c>
      <c r="E22" s="15">
        <v>0</v>
      </c>
      <c r="F22" s="110"/>
      <c r="G22" s="15">
        <v>80</v>
      </c>
      <c r="H22" s="14">
        <f>SUM(G22+E22+D22+C22+F22)</f>
        <v>130</v>
      </c>
      <c r="I22" s="20">
        <v>17.47</v>
      </c>
      <c r="J22" s="180"/>
      <c r="K22" s="175"/>
      <c r="L22" s="175"/>
      <c r="M22" s="177"/>
      <c r="N22" s="161"/>
    </row>
    <row r="23" spans="1:14" ht="14.65" customHeight="1" x14ac:dyDescent="0.25">
      <c r="A23" s="138" t="s">
        <v>2</v>
      </c>
      <c r="B23" s="93" t="s">
        <v>79</v>
      </c>
      <c r="C23" s="17">
        <v>20</v>
      </c>
      <c r="D23" s="17">
        <v>30</v>
      </c>
      <c r="E23" s="17">
        <v>40</v>
      </c>
      <c r="F23" s="108"/>
      <c r="G23" s="108"/>
      <c r="H23" s="12">
        <f t="shared" si="0"/>
        <v>90</v>
      </c>
      <c r="I23" s="18">
        <v>19.66</v>
      </c>
      <c r="J23" s="178">
        <f t="shared" ref="J23" si="5">SUM(I23+I24+I25+I26)</f>
        <v>53.94</v>
      </c>
      <c r="K23" s="181">
        <f>RANK((J23:J26),(J3:J46),1)</f>
        <v>4</v>
      </c>
      <c r="L23" s="173">
        <v>90</v>
      </c>
      <c r="M23" s="156">
        <f>SUM(C23:G26)+L23+L24+L25+L26</f>
        <v>1080</v>
      </c>
      <c r="N23" s="159">
        <v>3</v>
      </c>
    </row>
    <row r="24" spans="1:14" ht="14.65" customHeight="1" x14ac:dyDescent="0.25">
      <c r="A24" s="139"/>
      <c r="B24" s="70" t="s">
        <v>104</v>
      </c>
      <c r="C24" s="16">
        <v>25</v>
      </c>
      <c r="D24" s="16">
        <v>40</v>
      </c>
      <c r="E24" s="109"/>
      <c r="F24" s="16">
        <v>40</v>
      </c>
      <c r="G24" s="16">
        <v>100</v>
      </c>
      <c r="H24" s="13">
        <f t="shared" ref="H24:H26" si="6">SUM(G24+E24+D24+C24+F24)</f>
        <v>205</v>
      </c>
      <c r="I24" s="19">
        <v>15.63</v>
      </c>
      <c r="J24" s="179"/>
      <c r="K24" s="174"/>
      <c r="L24" s="174"/>
      <c r="M24" s="176"/>
      <c r="N24" s="160"/>
    </row>
    <row r="25" spans="1:14" ht="14.65" customHeight="1" x14ac:dyDescent="0.25">
      <c r="A25" s="139"/>
      <c r="B25" s="70" t="s">
        <v>81</v>
      </c>
      <c r="C25" s="109"/>
      <c r="D25" s="16">
        <v>110</v>
      </c>
      <c r="E25" s="16">
        <v>60</v>
      </c>
      <c r="F25" s="16">
        <v>100</v>
      </c>
      <c r="G25" s="16">
        <v>100</v>
      </c>
      <c r="H25" s="13">
        <f t="shared" si="6"/>
        <v>370</v>
      </c>
      <c r="I25" s="19">
        <v>18.649999999999999</v>
      </c>
      <c r="J25" s="179"/>
      <c r="K25" s="174"/>
      <c r="L25" s="174"/>
      <c r="M25" s="176"/>
      <c r="N25" s="160"/>
    </row>
    <row r="26" spans="1:14" ht="14.65" customHeight="1" thickBot="1" x14ac:dyDescent="0.3">
      <c r="A26" s="140"/>
      <c r="B26" s="94" t="s">
        <v>80</v>
      </c>
      <c r="C26" s="15">
        <v>25</v>
      </c>
      <c r="D26" s="110"/>
      <c r="E26" s="15">
        <v>110</v>
      </c>
      <c r="F26" s="15">
        <v>90</v>
      </c>
      <c r="G26" s="15">
        <v>100</v>
      </c>
      <c r="H26" s="14">
        <f t="shared" si="6"/>
        <v>325</v>
      </c>
      <c r="I26" s="113"/>
      <c r="J26" s="180"/>
      <c r="K26" s="175"/>
      <c r="L26" s="175"/>
      <c r="M26" s="177"/>
      <c r="N26" s="161"/>
    </row>
    <row r="27" spans="1:14" ht="14.65" customHeight="1" x14ac:dyDescent="0.25">
      <c r="A27" s="138" t="s">
        <v>63</v>
      </c>
      <c r="B27" s="126" t="s">
        <v>67</v>
      </c>
      <c r="C27" s="95">
        <v>25</v>
      </c>
      <c r="D27" s="108"/>
      <c r="E27" s="108"/>
      <c r="F27" s="17">
        <v>40</v>
      </c>
      <c r="G27" s="17">
        <v>0</v>
      </c>
      <c r="H27" s="12">
        <f>SUM(G27+E27+D27+C27+F27)</f>
        <v>65</v>
      </c>
      <c r="I27" s="111"/>
      <c r="J27" s="178">
        <f t="shared" ref="J27" si="7">SUM(I27+I28+I29+I30)</f>
        <v>77.27</v>
      </c>
      <c r="K27" s="181">
        <f>RANK((J27:J30),(J3:J46),1)</f>
        <v>9</v>
      </c>
      <c r="L27" s="173">
        <v>40</v>
      </c>
      <c r="M27" s="156">
        <f>SUM(C27:G30)+L27+L28+L29+L30</f>
        <v>355</v>
      </c>
      <c r="N27" s="159">
        <v>11</v>
      </c>
    </row>
    <row r="28" spans="1:14" ht="14.65" customHeight="1" x14ac:dyDescent="0.25">
      <c r="A28" s="139"/>
      <c r="B28" s="66" t="s">
        <v>68</v>
      </c>
      <c r="C28" s="29">
        <v>25</v>
      </c>
      <c r="D28" s="16">
        <v>40</v>
      </c>
      <c r="E28" s="16">
        <v>60</v>
      </c>
      <c r="F28" s="109"/>
      <c r="G28" s="16">
        <v>0</v>
      </c>
      <c r="H28" s="13">
        <f>SUM(G28+E28+D28+C28+F28)</f>
        <v>125</v>
      </c>
      <c r="I28" s="19">
        <v>30.34</v>
      </c>
      <c r="J28" s="179"/>
      <c r="K28" s="174"/>
      <c r="L28" s="174"/>
      <c r="M28" s="176"/>
      <c r="N28" s="160"/>
    </row>
    <row r="29" spans="1:14" ht="14.65" customHeight="1" x14ac:dyDescent="0.25">
      <c r="A29" s="139"/>
      <c r="B29" s="66" t="s">
        <v>69</v>
      </c>
      <c r="C29" s="127"/>
      <c r="D29" s="16">
        <v>0</v>
      </c>
      <c r="E29" s="16">
        <v>60</v>
      </c>
      <c r="F29" s="16">
        <v>0</v>
      </c>
      <c r="G29" s="109"/>
      <c r="H29" s="13">
        <f>SUM(G29+E29+D29+C29+F29)</f>
        <v>60</v>
      </c>
      <c r="I29" s="19">
        <v>18.62</v>
      </c>
      <c r="J29" s="179"/>
      <c r="K29" s="174"/>
      <c r="L29" s="174"/>
      <c r="M29" s="176"/>
      <c r="N29" s="160"/>
    </row>
    <row r="30" spans="1:14" ht="14.65" customHeight="1" thickBot="1" x14ac:dyDescent="0.3">
      <c r="A30" s="140"/>
      <c r="B30" s="92" t="s">
        <v>70</v>
      </c>
      <c r="C30" s="96">
        <v>25</v>
      </c>
      <c r="D30" s="15">
        <v>0</v>
      </c>
      <c r="E30" s="15">
        <v>40</v>
      </c>
      <c r="F30" s="15">
        <v>0</v>
      </c>
      <c r="G30" s="15">
        <v>0</v>
      </c>
      <c r="H30" s="14">
        <f>SUM(G30+E30+D30+C30+F30)</f>
        <v>65</v>
      </c>
      <c r="I30" s="20">
        <v>28.31</v>
      </c>
      <c r="J30" s="180"/>
      <c r="K30" s="175"/>
      <c r="L30" s="175"/>
      <c r="M30" s="177"/>
      <c r="N30" s="161"/>
    </row>
    <row r="31" spans="1:14" ht="14.65" customHeight="1" x14ac:dyDescent="0.25">
      <c r="A31" s="138" t="s">
        <v>7</v>
      </c>
      <c r="B31" s="97" t="s">
        <v>37</v>
      </c>
      <c r="C31" s="17">
        <v>25</v>
      </c>
      <c r="D31" s="17">
        <v>0</v>
      </c>
      <c r="E31" s="17">
        <v>60</v>
      </c>
      <c r="F31" s="17">
        <v>40</v>
      </c>
      <c r="G31" s="17">
        <v>100</v>
      </c>
      <c r="H31" s="12">
        <f t="shared" ref="H31:H38" si="8">SUM(G31+E31+D31+C31+F31)</f>
        <v>225</v>
      </c>
      <c r="I31" s="122"/>
      <c r="J31" s="178">
        <f t="shared" ref="J31" si="9">SUM(I31+I32+I33+I34)</f>
        <v>63</v>
      </c>
      <c r="K31" s="181">
        <f>RANK((J31:J34),(J3:J46),1)</f>
        <v>8</v>
      </c>
      <c r="L31" s="173">
        <v>50</v>
      </c>
      <c r="M31" s="156">
        <f>SUM(C31:G34)+L31+L32+L33+L34</f>
        <v>975</v>
      </c>
      <c r="N31" s="159">
        <v>6</v>
      </c>
    </row>
    <row r="32" spans="1:14" ht="14.65" customHeight="1" x14ac:dyDescent="0.25">
      <c r="A32" s="139"/>
      <c r="B32" s="71" t="s">
        <v>38</v>
      </c>
      <c r="C32" s="16">
        <v>20</v>
      </c>
      <c r="D32" s="109"/>
      <c r="E32" s="109"/>
      <c r="F32" s="16">
        <v>30</v>
      </c>
      <c r="G32" s="16">
        <v>80</v>
      </c>
      <c r="H32" s="13">
        <f t="shared" si="8"/>
        <v>130</v>
      </c>
      <c r="I32" s="19">
        <v>26.78</v>
      </c>
      <c r="J32" s="179"/>
      <c r="K32" s="174"/>
      <c r="L32" s="174"/>
      <c r="M32" s="176"/>
      <c r="N32" s="160"/>
    </row>
    <row r="33" spans="1:14" ht="14.65" customHeight="1" x14ac:dyDescent="0.25">
      <c r="A33" s="139"/>
      <c r="B33" s="71" t="s">
        <v>39</v>
      </c>
      <c r="C33" s="16">
        <v>20</v>
      </c>
      <c r="D33" s="16">
        <v>100</v>
      </c>
      <c r="E33" s="16">
        <v>90</v>
      </c>
      <c r="F33" s="109"/>
      <c r="G33" s="109"/>
      <c r="H33" s="13">
        <f t="shared" si="8"/>
        <v>210</v>
      </c>
      <c r="I33" s="19">
        <v>17.66</v>
      </c>
      <c r="J33" s="179"/>
      <c r="K33" s="174"/>
      <c r="L33" s="174"/>
      <c r="M33" s="176"/>
      <c r="N33" s="160"/>
    </row>
    <row r="34" spans="1:14" ht="14.65" customHeight="1" thickBot="1" x14ac:dyDescent="0.3">
      <c r="A34" s="140"/>
      <c r="B34" s="98" t="s">
        <v>40</v>
      </c>
      <c r="C34" s="110"/>
      <c r="D34" s="15">
        <v>100</v>
      </c>
      <c r="E34" s="15">
        <v>100</v>
      </c>
      <c r="F34" s="15">
        <v>80</v>
      </c>
      <c r="G34" s="15">
        <v>80</v>
      </c>
      <c r="H34" s="14">
        <f t="shared" si="8"/>
        <v>360</v>
      </c>
      <c r="I34" s="20">
        <v>18.559999999999999</v>
      </c>
      <c r="J34" s="180"/>
      <c r="K34" s="175"/>
      <c r="L34" s="175"/>
      <c r="M34" s="177"/>
      <c r="N34" s="161"/>
    </row>
    <row r="35" spans="1:14" ht="14.65" customHeight="1" x14ac:dyDescent="0.25">
      <c r="A35" s="138" t="s">
        <v>10</v>
      </c>
      <c r="B35" s="93" t="s">
        <v>41</v>
      </c>
      <c r="C35" s="17">
        <v>25</v>
      </c>
      <c r="D35" s="17">
        <v>40</v>
      </c>
      <c r="E35" s="17">
        <v>60</v>
      </c>
      <c r="F35" s="108"/>
      <c r="G35" s="108"/>
      <c r="H35" s="12">
        <f t="shared" si="8"/>
        <v>125</v>
      </c>
      <c r="I35" s="18">
        <v>37.85</v>
      </c>
      <c r="J35" s="178">
        <f t="shared" ref="J35" si="10">SUM(I35+I36+I37+I38)</f>
        <v>96.63</v>
      </c>
      <c r="K35" s="181">
        <f>RANK((J35:J38),(J3:J46),1)</f>
        <v>11</v>
      </c>
      <c r="L35" s="173">
        <v>20</v>
      </c>
      <c r="M35" s="156">
        <f>SUM(C35:G38)+L35+L36+L37+L38</f>
        <v>540</v>
      </c>
      <c r="N35" s="159">
        <v>10</v>
      </c>
    </row>
    <row r="36" spans="1:14" ht="14.65" customHeight="1" x14ac:dyDescent="0.25">
      <c r="A36" s="139"/>
      <c r="B36" s="71" t="s">
        <v>78</v>
      </c>
      <c r="C36" s="109"/>
      <c r="D36" s="16">
        <v>40</v>
      </c>
      <c r="E36" s="16">
        <v>60</v>
      </c>
      <c r="F36" s="16">
        <v>40</v>
      </c>
      <c r="G36" s="16">
        <v>0</v>
      </c>
      <c r="H36" s="13">
        <f t="shared" si="8"/>
        <v>140</v>
      </c>
      <c r="I36" s="19">
        <v>31.81</v>
      </c>
      <c r="J36" s="179"/>
      <c r="K36" s="174"/>
      <c r="L36" s="174"/>
      <c r="M36" s="176"/>
      <c r="N36" s="160"/>
    </row>
    <row r="37" spans="1:14" ht="14.65" customHeight="1" x14ac:dyDescent="0.25">
      <c r="A37" s="139"/>
      <c r="B37" s="71" t="s">
        <v>42</v>
      </c>
      <c r="C37" s="16">
        <v>20</v>
      </c>
      <c r="D37" s="16">
        <v>30</v>
      </c>
      <c r="E37" s="16">
        <v>0</v>
      </c>
      <c r="F37" s="16">
        <v>30</v>
      </c>
      <c r="G37" s="16">
        <v>80</v>
      </c>
      <c r="H37" s="13">
        <f t="shared" si="8"/>
        <v>160</v>
      </c>
      <c r="I37" s="112"/>
      <c r="J37" s="179"/>
      <c r="K37" s="174"/>
      <c r="L37" s="174"/>
      <c r="M37" s="176"/>
      <c r="N37" s="160"/>
    </row>
    <row r="38" spans="1:14" ht="14.65" customHeight="1" thickBot="1" x14ac:dyDescent="0.3">
      <c r="A38" s="140"/>
      <c r="B38" s="98" t="s">
        <v>43</v>
      </c>
      <c r="C38" s="15">
        <v>25</v>
      </c>
      <c r="D38" s="110"/>
      <c r="E38" s="110"/>
      <c r="F38" s="15">
        <v>40</v>
      </c>
      <c r="G38" s="15">
        <v>30</v>
      </c>
      <c r="H38" s="14">
        <f t="shared" si="8"/>
        <v>95</v>
      </c>
      <c r="I38" s="20">
        <v>26.97</v>
      </c>
      <c r="J38" s="180"/>
      <c r="K38" s="175"/>
      <c r="L38" s="175"/>
      <c r="M38" s="177"/>
      <c r="N38" s="161"/>
    </row>
    <row r="39" spans="1:14" ht="14.65" customHeight="1" x14ac:dyDescent="0.25">
      <c r="A39" s="152" t="s">
        <v>83</v>
      </c>
      <c r="B39" s="67" t="s">
        <v>124</v>
      </c>
      <c r="C39" s="86">
        <v>120</v>
      </c>
      <c r="D39" s="86">
        <v>100</v>
      </c>
      <c r="E39" s="86">
        <v>100</v>
      </c>
      <c r="F39" s="130"/>
      <c r="G39" s="86">
        <v>80</v>
      </c>
      <c r="H39" s="87">
        <f t="shared" ref="H39:H46" si="11">SUM(G39+E39+D39+C39+F39)</f>
        <v>400</v>
      </c>
      <c r="I39" s="88">
        <v>11.44</v>
      </c>
      <c r="J39" s="179">
        <f t="shared" ref="J39" si="12">SUM(I39+I40+I41+I42)</f>
        <v>43.6</v>
      </c>
      <c r="K39" s="182">
        <v>2</v>
      </c>
      <c r="L39" s="174">
        <v>110</v>
      </c>
      <c r="M39" s="183">
        <f>SUM(C39:G42)+L39+L40+L41+L42</f>
        <v>1590</v>
      </c>
      <c r="N39" s="163">
        <v>1</v>
      </c>
    </row>
    <row r="40" spans="1:14" ht="14.65" customHeight="1" x14ac:dyDescent="0.25">
      <c r="A40" s="152"/>
      <c r="B40" s="68" t="s">
        <v>126</v>
      </c>
      <c r="C40" s="16">
        <v>130</v>
      </c>
      <c r="D40" s="109"/>
      <c r="E40" s="16">
        <v>100</v>
      </c>
      <c r="F40" s="16">
        <v>100</v>
      </c>
      <c r="G40" s="16">
        <v>100</v>
      </c>
      <c r="H40" s="13">
        <f t="shared" si="11"/>
        <v>430</v>
      </c>
      <c r="I40" s="19">
        <v>19.059999999999999</v>
      </c>
      <c r="J40" s="179"/>
      <c r="K40" s="174"/>
      <c r="L40" s="174"/>
      <c r="M40" s="176"/>
      <c r="N40" s="160"/>
    </row>
    <row r="41" spans="1:14" ht="14.65" customHeight="1" x14ac:dyDescent="0.25">
      <c r="A41" s="152"/>
      <c r="B41" s="68" t="s">
        <v>125</v>
      </c>
      <c r="C41" s="16">
        <v>130</v>
      </c>
      <c r="D41" s="16">
        <v>0</v>
      </c>
      <c r="E41" s="109"/>
      <c r="F41" s="16">
        <v>80</v>
      </c>
      <c r="G41" s="109"/>
      <c r="H41" s="13">
        <f t="shared" si="11"/>
        <v>210</v>
      </c>
      <c r="I41" s="19">
        <v>13.1</v>
      </c>
      <c r="J41" s="179"/>
      <c r="K41" s="174"/>
      <c r="L41" s="174"/>
      <c r="M41" s="176"/>
      <c r="N41" s="160"/>
    </row>
    <row r="42" spans="1:14" ht="14.65" customHeight="1" thickBot="1" x14ac:dyDescent="0.3">
      <c r="A42" s="153"/>
      <c r="B42" s="69" t="s">
        <v>127</v>
      </c>
      <c r="C42" s="110"/>
      <c r="D42" s="15">
        <v>120</v>
      </c>
      <c r="E42" s="15">
        <v>120</v>
      </c>
      <c r="F42" s="15">
        <v>100</v>
      </c>
      <c r="G42" s="15">
        <v>100</v>
      </c>
      <c r="H42" s="14">
        <f t="shared" si="11"/>
        <v>440</v>
      </c>
      <c r="I42" s="113"/>
      <c r="J42" s="180"/>
      <c r="K42" s="175"/>
      <c r="L42" s="175"/>
      <c r="M42" s="177"/>
      <c r="N42" s="161"/>
    </row>
    <row r="43" spans="1:14" ht="14.65" customHeight="1" x14ac:dyDescent="0.25">
      <c r="A43" s="165" t="s">
        <v>84</v>
      </c>
      <c r="B43" s="67" t="s">
        <v>128</v>
      </c>
      <c r="C43" s="108"/>
      <c r="D43" s="108"/>
      <c r="E43" s="17">
        <v>40</v>
      </c>
      <c r="F43" s="17">
        <v>80</v>
      </c>
      <c r="G43" s="17">
        <v>80</v>
      </c>
      <c r="H43" s="12">
        <f t="shared" si="11"/>
        <v>200</v>
      </c>
      <c r="I43" s="63">
        <v>22.5</v>
      </c>
      <c r="J43" s="178">
        <f t="shared" ref="J43" si="13">SUM(I43+I44+I45+I46)</f>
        <v>56.25</v>
      </c>
      <c r="K43" s="181">
        <f>RANK((J43:J46),(J3:J46),1)</f>
        <v>5</v>
      </c>
      <c r="L43" s="173">
        <v>80</v>
      </c>
      <c r="M43" s="156">
        <f>SUM(C43:G46)+L43+L44+L45+L46</f>
        <v>990</v>
      </c>
      <c r="N43" s="159">
        <v>4</v>
      </c>
    </row>
    <row r="44" spans="1:14" ht="14.65" customHeight="1" x14ac:dyDescent="0.25">
      <c r="A44" s="152"/>
      <c r="B44" s="68" t="s">
        <v>129</v>
      </c>
      <c r="C44" s="16">
        <v>25</v>
      </c>
      <c r="D44" s="16">
        <v>40</v>
      </c>
      <c r="E44" s="16">
        <v>40</v>
      </c>
      <c r="F44" s="16">
        <v>100</v>
      </c>
      <c r="G44" s="16">
        <v>100</v>
      </c>
      <c r="H44" s="13">
        <f t="shared" si="11"/>
        <v>305</v>
      </c>
      <c r="I44" s="112"/>
      <c r="J44" s="179"/>
      <c r="K44" s="174"/>
      <c r="L44" s="174"/>
      <c r="M44" s="176"/>
      <c r="N44" s="160"/>
    </row>
    <row r="45" spans="1:14" ht="14.65" customHeight="1" x14ac:dyDescent="0.25">
      <c r="A45" s="152"/>
      <c r="B45" s="68" t="s">
        <v>130</v>
      </c>
      <c r="C45" s="16">
        <v>0</v>
      </c>
      <c r="D45" s="16">
        <v>100</v>
      </c>
      <c r="E45" s="16">
        <v>100</v>
      </c>
      <c r="F45" s="109"/>
      <c r="G45" s="109"/>
      <c r="H45" s="13">
        <f t="shared" si="11"/>
        <v>200</v>
      </c>
      <c r="I45" s="19">
        <v>14</v>
      </c>
      <c r="J45" s="179"/>
      <c r="K45" s="174"/>
      <c r="L45" s="174"/>
      <c r="M45" s="176"/>
      <c r="N45" s="160"/>
    </row>
    <row r="46" spans="1:14" ht="14.65" customHeight="1" thickBot="1" x14ac:dyDescent="0.3">
      <c r="A46" s="153"/>
      <c r="B46" s="69" t="s">
        <v>131</v>
      </c>
      <c r="C46" s="15">
        <v>25</v>
      </c>
      <c r="D46" s="15">
        <v>40</v>
      </c>
      <c r="E46" s="110"/>
      <c r="F46" s="15">
        <v>40</v>
      </c>
      <c r="G46" s="15">
        <v>100</v>
      </c>
      <c r="H46" s="14">
        <f t="shared" si="11"/>
        <v>205</v>
      </c>
      <c r="I46" s="20">
        <v>19.75</v>
      </c>
      <c r="J46" s="180"/>
      <c r="K46" s="175"/>
      <c r="L46" s="175"/>
      <c r="M46" s="177"/>
      <c r="N46" s="161"/>
    </row>
    <row r="47" spans="1:14" ht="19.5" thickBot="1" x14ac:dyDescent="0.3"/>
    <row r="48" spans="1:14" ht="14.65" customHeight="1" x14ac:dyDescent="0.25">
      <c r="A48" s="190" t="s">
        <v>154</v>
      </c>
      <c r="B48" s="116" t="s">
        <v>155</v>
      </c>
      <c r="C48" s="108">
        <v>30</v>
      </c>
      <c r="D48" s="108">
        <v>30</v>
      </c>
      <c r="E48" s="108">
        <v>0</v>
      </c>
      <c r="F48" s="108">
        <v>30</v>
      </c>
      <c r="G48" s="108">
        <v>70</v>
      </c>
      <c r="H48" s="117">
        <f t="shared" ref="H48:H51" si="14">SUM(G48+E48+D48+C48+F48)</f>
        <v>160</v>
      </c>
      <c r="I48" s="111">
        <v>22.25</v>
      </c>
      <c r="J48" s="193">
        <f t="shared" ref="J48" si="15">SUM(I48+I49+I50+I51)</f>
        <v>68.69</v>
      </c>
      <c r="K48" s="196" t="e">
        <f>RANK((J48:J51),(J3:J46),1)</f>
        <v>#N/A</v>
      </c>
      <c r="L48" s="199">
        <v>40</v>
      </c>
      <c r="M48" s="184">
        <f>SUM(C48:G51)+L48+L49+L50+L51</f>
        <v>600</v>
      </c>
      <c r="N48" s="187"/>
    </row>
    <row r="49" spans="1:14" ht="14.65" customHeight="1" x14ac:dyDescent="0.25">
      <c r="A49" s="191"/>
      <c r="B49" s="118" t="s">
        <v>158</v>
      </c>
      <c r="C49" s="109">
        <v>30</v>
      </c>
      <c r="D49" s="109">
        <v>30</v>
      </c>
      <c r="E49" s="109">
        <v>0</v>
      </c>
      <c r="F49" s="109">
        <v>0</v>
      </c>
      <c r="G49" s="109">
        <v>80</v>
      </c>
      <c r="H49" s="119">
        <f t="shared" si="14"/>
        <v>140</v>
      </c>
      <c r="I49" s="112">
        <v>21.22</v>
      </c>
      <c r="J49" s="194"/>
      <c r="K49" s="197"/>
      <c r="L49" s="197"/>
      <c r="M49" s="185"/>
      <c r="N49" s="188"/>
    </row>
    <row r="50" spans="1:14" ht="14.65" customHeight="1" x14ac:dyDescent="0.25">
      <c r="A50" s="191"/>
      <c r="B50" s="118" t="s">
        <v>156</v>
      </c>
      <c r="C50" s="109">
        <v>40</v>
      </c>
      <c r="D50" s="109">
        <v>40</v>
      </c>
      <c r="E50" s="109">
        <v>60</v>
      </c>
      <c r="F50" s="109">
        <v>0</v>
      </c>
      <c r="G50" s="109">
        <v>90</v>
      </c>
      <c r="H50" s="119">
        <f t="shared" si="14"/>
        <v>230</v>
      </c>
      <c r="I50" s="112"/>
      <c r="J50" s="194"/>
      <c r="K50" s="197"/>
      <c r="L50" s="197"/>
      <c r="M50" s="185"/>
      <c r="N50" s="188"/>
    </row>
    <row r="51" spans="1:14" ht="14.65" customHeight="1" thickBot="1" x14ac:dyDescent="0.3">
      <c r="A51" s="192"/>
      <c r="B51" s="120" t="s">
        <v>157</v>
      </c>
      <c r="C51" s="110">
        <v>0</v>
      </c>
      <c r="D51" s="110">
        <v>0</v>
      </c>
      <c r="E51" s="110">
        <v>0</v>
      </c>
      <c r="F51" s="110">
        <v>30</v>
      </c>
      <c r="G51" s="110">
        <v>0</v>
      </c>
      <c r="H51" s="121">
        <f t="shared" si="14"/>
        <v>30</v>
      </c>
      <c r="I51" s="113">
        <v>25.22</v>
      </c>
      <c r="J51" s="195"/>
      <c r="K51" s="198"/>
      <c r="L51" s="198"/>
      <c r="M51" s="186"/>
      <c r="N51" s="189"/>
    </row>
  </sheetData>
  <mergeCells count="77">
    <mergeCell ref="N39:N42"/>
    <mergeCell ref="A43:A46"/>
    <mergeCell ref="J43:J46"/>
    <mergeCell ref="K43:K46"/>
    <mergeCell ref="L43:L46"/>
    <mergeCell ref="M43:M46"/>
    <mergeCell ref="N43:N46"/>
    <mergeCell ref="A39:A42"/>
    <mergeCell ref="J39:J42"/>
    <mergeCell ref="K39:K42"/>
    <mergeCell ref="L39:L42"/>
    <mergeCell ref="M39:M42"/>
    <mergeCell ref="N48:N51"/>
    <mergeCell ref="A11:A14"/>
    <mergeCell ref="J11:J14"/>
    <mergeCell ref="K11:K14"/>
    <mergeCell ref="L11:L14"/>
    <mergeCell ref="M11:M14"/>
    <mergeCell ref="N11:N14"/>
    <mergeCell ref="A27:A30"/>
    <mergeCell ref="J27:J30"/>
    <mergeCell ref="K27:K30"/>
    <mergeCell ref="L27:L30"/>
    <mergeCell ref="M27:M30"/>
    <mergeCell ref="A48:A51"/>
    <mergeCell ref="J48:J51"/>
    <mergeCell ref="K48:K51"/>
    <mergeCell ref="L48:L51"/>
    <mergeCell ref="M48:M51"/>
    <mergeCell ref="N35:N38"/>
    <mergeCell ref="A3:A6"/>
    <mergeCell ref="J3:J6"/>
    <mergeCell ref="K3:K6"/>
    <mergeCell ref="A7:A10"/>
    <mergeCell ref="J7:J10"/>
    <mergeCell ref="K7:K10"/>
    <mergeCell ref="L7:L10"/>
    <mergeCell ref="M7:M10"/>
    <mergeCell ref="N7:N10"/>
    <mergeCell ref="A15:A18"/>
    <mergeCell ref="J35:J38"/>
    <mergeCell ref="K35:K38"/>
    <mergeCell ref="L35:L38"/>
    <mergeCell ref="M35:M38"/>
    <mergeCell ref="N31:N34"/>
    <mergeCell ref="A35:A38"/>
    <mergeCell ref="J15:J18"/>
    <mergeCell ref="K15:K18"/>
    <mergeCell ref="L15:L18"/>
    <mergeCell ref="M15:M18"/>
    <mergeCell ref="A31:A34"/>
    <mergeCell ref="J31:J34"/>
    <mergeCell ref="K31:K34"/>
    <mergeCell ref="L31:L34"/>
    <mergeCell ref="M31:M34"/>
    <mergeCell ref="N19:N22"/>
    <mergeCell ref="A19:A22"/>
    <mergeCell ref="J19:J22"/>
    <mergeCell ref="K19:K22"/>
    <mergeCell ref="L19:L22"/>
    <mergeCell ref="L3:L6"/>
    <mergeCell ref="M3:M6"/>
    <mergeCell ref="N3:N6"/>
    <mergeCell ref="N27:N30"/>
    <mergeCell ref="A23:A26"/>
    <mergeCell ref="J23:J26"/>
    <mergeCell ref="K23:K26"/>
    <mergeCell ref="L23:L26"/>
    <mergeCell ref="M23:M26"/>
    <mergeCell ref="N23:N26"/>
    <mergeCell ref="N15:N18"/>
    <mergeCell ref="M19:M22"/>
    <mergeCell ref="A1:A2"/>
    <mergeCell ref="B1:B2"/>
    <mergeCell ref="C1:H1"/>
    <mergeCell ref="I1:L1"/>
    <mergeCell ref="M1:N1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E11" sqref="E11"/>
    </sheetView>
  </sheetViews>
  <sheetFormatPr baseColWidth="10" defaultRowHeight="15.75" x14ac:dyDescent="0.25"/>
  <sheetData>
    <row r="1" spans="1:5" ht="18.75" x14ac:dyDescent="0.25">
      <c r="A1" s="8" t="s">
        <v>16</v>
      </c>
      <c r="B1" s="200" t="s">
        <v>22</v>
      </c>
      <c r="C1" s="200"/>
      <c r="D1" s="200"/>
      <c r="E1" s="201"/>
    </row>
    <row r="2" spans="1:5" ht="18.75" x14ac:dyDescent="0.25">
      <c r="A2" s="9"/>
      <c r="B2" s="202" t="s">
        <v>17</v>
      </c>
      <c r="C2" s="202"/>
      <c r="D2" s="202"/>
      <c r="E2" s="203"/>
    </row>
    <row r="3" spans="1:5" ht="18.75" x14ac:dyDescent="0.25">
      <c r="A3" s="9"/>
      <c r="B3" s="204" t="s">
        <v>15</v>
      </c>
      <c r="C3" s="204"/>
      <c r="D3" s="204"/>
      <c r="E3" s="205"/>
    </row>
    <row r="4" spans="1:5" ht="18.75" x14ac:dyDescent="0.25">
      <c r="A4" s="9"/>
      <c r="B4" s="206" t="s">
        <v>18</v>
      </c>
      <c r="C4" s="206"/>
      <c r="D4" s="206"/>
      <c r="E4" s="207"/>
    </row>
    <row r="5" spans="1:5" ht="19.5" thickBot="1" x14ac:dyDescent="0.3">
      <c r="A5" s="10"/>
      <c r="B5" s="208" t="s">
        <v>19</v>
      </c>
      <c r="C5" s="208"/>
      <c r="D5" s="208"/>
      <c r="E5" s="209"/>
    </row>
  </sheetData>
  <mergeCells count="5">
    <mergeCell ref="B1:E1"/>
    <mergeCell ref="B2:E2"/>
    <mergeCell ref="B3:E3"/>
    <mergeCell ref="B4:E4"/>
    <mergeCell ref="B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0"/>
  <sheetViews>
    <sheetView workbookViewId="0">
      <selection sqref="A1:C50"/>
    </sheetView>
  </sheetViews>
  <sheetFormatPr baseColWidth="10" defaultRowHeight="23.25" x14ac:dyDescent="0.25"/>
  <cols>
    <col min="1" max="1" width="16.375" style="2" customWidth="1"/>
    <col min="2" max="2" width="17" style="2" customWidth="1"/>
    <col min="3" max="3" width="18.75" style="3" customWidth="1"/>
  </cols>
  <sheetData>
    <row r="2" spans="1:3" ht="38.25" thickBot="1" x14ac:dyDescent="0.3">
      <c r="A2" s="64" t="s">
        <v>32</v>
      </c>
      <c r="B2" s="64" t="s">
        <v>0</v>
      </c>
      <c r="C2" s="64" t="s">
        <v>31</v>
      </c>
    </row>
    <row r="3" spans="1:3" ht="15.75" customHeight="1" x14ac:dyDescent="0.25">
      <c r="A3" s="138" t="s">
        <v>34</v>
      </c>
      <c r="B3" s="210">
        <v>1160</v>
      </c>
      <c r="C3" s="213">
        <v>1</v>
      </c>
    </row>
    <row r="4" spans="1:3" ht="15.75" customHeight="1" x14ac:dyDescent="0.25">
      <c r="A4" s="139"/>
      <c r="B4" s="211"/>
      <c r="C4" s="214"/>
    </row>
    <row r="5" spans="1:3" ht="15.75" customHeight="1" x14ac:dyDescent="0.25">
      <c r="A5" s="139"/>
      <c r="B5" s="211"/>
      <c r="C5" s="214"/>
    </row>
    <row r="6" spans="1:3" ht="16.5" customHeight="1" thickBot="1" x14ac:dyDescent="0.3">
      <c r="A6" s="140"/>
      <c r="B6" s="212"/>
      <c r="C6" s="215"/>
    </row>
    <row r="7" spans="1:3" ht="15.75" customHeight="1" x14ac:dyDescent="0.25">
      <c r="A7" s="139" t="s">
        <v>8</v>
      </c>
      <c r="B7" s="210">
        <v>1060</v>
      </c>
      <c r="C7" s="213">
        <v>2</v>
      </c>
    </row>
    <row r="8" spans="1:3" ht="15.75" customHeight="1" x14ac:dyDescent="0.25">
      <c r="A8" s="139"/>
      <c r="B8" s="211"/>
      <c r="C8" s="214"/>
    </row>
    <row r="9" spans="1:3" ht="15.75" customHeight="1" x14ac:dyDescent="0.25">
      <c r="A9" s="139"/>
      <c r="B9" s="211"/>
      <c r="C9" s="214"/>
    </row>
    <row r="10" spans="1:3" ht="16.5" customHeight="1" thickBot="1" x14ac:dyDescent="0.3">
      <c r="A10" s="140"/>
      <c r="B10" s="212"/>
      <c r="C10" s="216"/>
    </row>
    <row r="11" spans="1:3" ht="15.75" customHeight="1" x14ac:dyDescent="0.25">
      <c r="A11" s="138" t="s">
        <v>2</v>
      </c>
      <c r="B11" s="210">
        <v>1025</v>
      </c>
      <c r="C11" s="213">
        <v>3</v>
      </c>
    </row>
    <row r="12" spans="1:3" ht="15.75" customHeight="1" x14ac:dyDescent="0.25">
      <c r="A12" s="139"/>
      <c r="B12" s="211"/>
      <c r="C12" s="214"/>
    </row>
    <row r="13" spans="1:3" ht="15.75" customHeight="1" x14ac:dyDescent="0.25">
      <c r="A13" s="139"/>
      <c r="B13" s="211"/>
      <c r="C13" s="214"/>
    </row>
    <row r="14" spans="1:3" ht="16.5" customHeight="1" thickBot="1" x14ac:dyDescent="0.3">
      <c r="A14" s="140"/>
      <c r="B14" s="212"/>
      <c r="C14" s="215"/>
    </row>
    <row r="15" spans="1:3" ht="15.75" customHeight="1" x14ac:dyDescent="0.25">
      <c r="A15" s="138" t="s">
        <v>36</v>
      </c>
      <c r="B15" s="210">
        <v>1010</v>
      </c>
      <c r="C15" s="217">
        <v>4</v>
      </c>
    </row>
    <row r="16" spans="1:3" ht="15.75" customHeight="1" x14ac:dyDescent="0.25">
      <c r="A16" s="139"/>
      <c r="B16" s="211"/>
      <c r="C16" s="214"/>
    </row>
    <row r="17" spans="1:3" ht="15.75" customHeight="1" x14ac:dyDescent="0.25">
      <c r="A17" s="139"/>
      <c r="B17" s="211"/>
      <c r="C17" s="214"/>
    </row>
    <row r="18" spans="1:3" ht="16.5" customHeight="1" thickBot="1" x14ac:dyDescent="0.3">
      <c r="A18" s="140"/>
      <c r="B18" s="212"/>
      <c r="C18" s="215"/>
    </row>
    <row r="19" spans="1:3" ht="15.75" customHeight="1" x14ac:dyDescent="0.25">
      <c r="A19" s="138" t="s">
        <v>7</v>
      </c>
      <c r="B19" s="210">
        <v>995</v>
      </c>
      <c r="C19" s="213">
        <v>5</v>
      </c>
    </row>
    <row r="20" spans="1:3" ht="15.75" customHeight="1" x14ac:dyDescent="0.25">
      <c r="A20" s="139"/>
      <c r="B20" s="211"/>
      <c r="C20" s="214"/>
    </row>
    <row r="21" spans="1:3" ht="15.75" customHeight="1" x14ac:dyDescent="0.25">
      <c r="A21" s="139"/>
      <c r="B21" s="211"/>
      <c r="C21" s="214"/>
    </row>
    <row r="22" spans="1:3" ht="16.5" customHeight="1" thickBot="1" x14ac:dyDescent="0.3">
      <c r="A22" s="140"/>
      <c r="B22" s="212"/>
      <c r="C22" s="215"/>
    </row>
    <row r="23" spans="1:3" ht="15.75" customHeight="1" x14ac:dyDescent="0.25">
      <c r="A23" s="138" t="s">
        <v>10</v>
      </c>
      <c r="B23" s="210">
        <v>965</v>
      </c>
      <c r="C23" s="213">
        <v>6</v>
      </c>
    </row>
    <row r="24" spans="1:3" ht="15.75" customHeight="1" x14ac:dyDescent="0.25">
      <c r="A24" s="139"/>
      <c r="B24" s="211"/>
      <c r="C24" s="214"/>
    </row>
    <row r="25" spans="1:3" ht="15.75" customHeight="1" x14ac:dyDescent="0.25">
      <c r="A25" s="139"/>
      <c r="B25" s="211"/>
      <c r="C25" s="214"/>
    </row>
    <row r="26" spans="1:3" ht="16.5" customHeight="1" thickBot="1" x14ac:dyDescent="0.3">
      <c r="A26" s="140"/>
      <c r="B26" s="212"/>
      <c r="C26" s="215"/>
    </row>
    <row r="27" spans="1:3" ht="15.75" customHeight="1" x14ac:dyDescent="0.25">
      <c r="A27" s="139" t="s">
        <v>87</v>
      </c>
      <c r="B27" s="210">
        <v>950</v>
      </c>
      <c r="C27" s="213">
        <v>7</v>
      </c>
    </row>
    <row r="28" spans="1:3" ht="15.75" customHeight="1" x14ac:dyDescent="0.25">
      <c r="A28" s="139"/>
      <c r="B28" s="211"/>
      <c r="C28" s="214"/>
    </row>
    <row r="29" spans="1:3" ht="15.75" customHeight="1" x14ac:dyDescent="0.25">
      <c r="A29" s="139"/>
      <c r="B29" s="211"/>
      <c r="C29" s="214"/>
    </row>
    <row r="30" spans="1:3" ht="16.5" customHeight="1" thickBot="1" x14ac:dyDescent="0.3">
      <c r="A30" s="140"/>
      <c r="B30" s="212"/>
      <c r="C30" s="215"/>
    </row>
    <row r="31" spans="1:3" ht="15.75" customHeight="1" x14ac:dyDescent="0.25">
      <c r="A31" s="138" t="s">
        <v>82</v>
      </c>
      <c r="B31" s="210">
        <v>750</v>
      </c>
      <c r="C31" s="213">
        <v>8</v>
      </c>
    </row>
    <row r="32" spans="1:3" ht="15.75" customHeight="1" x14ac:dyDescent="0.25">
      <c r="A32" s="139"/>
      <c r="B32" s="211"/>
      <c r="C32" s="214"/>
    </row>
    <row r="33" spans="1:3" ht="15.75" customHeight="1" x14ac:dyDescent="0.25">
      <c r="A33" s="139"/>
      <c r="B33" s="211"/>
      <c r="C33" s="214"/>
    </row>
    <row r="34" spans="1:3" ht="16.5" customHeight="1" thickBot="1" x14ac:dyDescent="0.3">
      <c r="A34" s="139"/>
      <c r="B34" s="212"/>
      <c r="C34" s="215"/>
    </row>
    <row r="35" spans="1:3" ht="15.75" customHeight="1" x14ac:dyDescent="0.25">
      <c r="A35" s="138" t="s">
        <v>9</v>
      </c>
      <c r="B35" s="210">
        <v>735</v>
      </c>
      <c r="C35" s="213">
        <v>9</v>
      </c>
    </row>
    <row r="36" spans="1:3" ht="15.75" customHeight="1" x14ac:dyDescent="0.25">
      <c r="A36" s="139"/>
      <c r="B36" s="211"/>
      <c r="C36" s="214"/>
    </row>
    <row r="37" spans="1:3" ht="15.75" customHeight="1" x14ac:dyDescent="0.25">
      <c r="A37" s="139"/>
      <c r="B37" s="211"/>
      <c r="C37" s="214"/>
    </row>
    <row r="38" spans="1:3" ht="16.5" customHeight="1" thickBot="1" x14ac:dyDescent="0.3">
      <c r="A38" s="140"/>
      <c r="B38" s="212"/>
      <c r="C38" s="215"/>
    </row>
    <row r="39" spans="1:3" ht="15.75" customHeight="1" x14ac:dyDescent="0.25">
      <c r="A39" s="138" t="s">
        <v>35</v>
      </c>
      <c r="B39" s="210">
        <v>675</v>
      </c>
      <c r="C39" s="213">
        <v>10</v>
      </c>
    </row>
    <row r="40" spans="1:3" ht="15.75" customHeight="1" x14ac:dyDescent="0.25">
      <c r="A40" s="139"/>
      <c r="B40" s="211"/>
      <c r="C40" s="214"/>
    </row>
    <row r="41" spans="1:3" ht="15.75" customHeight="1" x14ac:dyDescent="0.25">
      <c r="A41" s="139"/>
      <c r="B41" s="211"/>
      <c r="C41" s="214"/>
    </row>
    <row r="42" spans="1:3" ht="16.5" customHeight="1" thickBot="1" x14ac:dyDescent="0.3">
      <c r="A42" s="140"/>
      <c r="B42" s="212"/>
      <c r="C42" s="215"/>
    </row>
    <row r="43" spans="1:3" ht="15.75" customHeight="1" x14ac:dyDescent="0.25">
      <c r="A43" s="138" t="s">
        <v>88</v>
      </c>
      <c r="B43" s="210">
        <v>650</v>
      </c>
      <c r="C43" s="213">
        <v>11</v>
      </c>
    </row>
    <row r="44" spans="1:3" ht="15.75" customHeight="1" x14ac:dyDescent="0.25">
      <c r="A44" s="139"/>
      <c r="B44" s="211"/>
      <c r="C44" s="214"/>
    </row>
    <row r="45" spans="1:3" ht="15.75" customHeight="1" x14ac:dyDescent="0.25">
      <c r="A45" s="139"/>
      <c r="B45" s="211"/>
      <c r="C45" s="214"/>
    </row>
    <row r="46" spans="1:3" ht="16.5" customHeight="1" thickBot="1" x14ac:dyDescent="0.3">
      <c r="A46" s="140"/>
      <c r="B46" s="212"/>
      <c r="C46" s="215"/>
    </row>
    <row r="47" spans="1:3" ht="15.75" customHeight="1" x14ac:dyDescent="0.25">
      <c r="A47" s="139" t="s">
        <v>63</v>
      </c>
      <c r="B47" s="210">
        <v>580</v>
      </c>
      <c r="C47" s="213">
        <v>12</v>
      </c>
    </row>
    <row r="48" spans="1:3" ht="15.75" customHeight="1" x14ac:dyDescent="0.25">
      <c r="A48" s="139"/>
      <c r="B48" s="211"/>
      <c r="C48" s="214"/>
    </row>
    <row r="49" spans="1:3" ht="15.75" customHeight="1" x14ac:dyDescent="0.25">
      <c r="A49" s="139"/>
      <c r="B49" s="211"/>
      <c r="C49" s="214"/>
    </row>
    <row r="50" spans="1:3" ht="16.5" customHeight="1" thickBot="1" x14ac:dyDescent="0.3">
      <c r="A50" s="140"/>
      <c r="B50" s="212"/>
      <c r="C50" s="215"/>
    </row>
  </sheetData>
  <sortState ref="A3:C50">
    <sortCondition ref="C1"/>
  </sortState>
  <mergeCells count="36">
    <mergeCell ref="A47:A50"/>
    <mergeCell ref="B47:B50"/>
    <mergeCell ref="C47:C50"/>
    <mergeCell ref="A39:A42"/>
    <mergeCell ref="B39:B42"/>
    <mergeCell ref="C39:C42"/>
    <mergeCell ref="A43:A46"/>
    <mergeCell ref="B43:B46"/>
    <mergeCell ref="C43:C46"/>
    <mergeCell ref="B27:B30"/>
    <mergeCell ref="C27:C30"/>
    <mergeCell ref="B31:B34"/>
    <mergeCell ref="C31:C34"/>
    <mergeCell ref="B35:B38"/>
    <mergeCell ref="C35:C38"/>
    <mergeCell ref="C11:C14"/>
    <mergeCell ref="B15:B18"/>
    <mergeCell ref="C15:C18"/>
    <mergeCell ref="B19:B22"/>
    <mergeCell ref="C19:C22"/>
    <mergeCell ref="A35:A38"/>
    <mergeCell ref="B3:B6"/>
    <mergeCell ref="C3:C6"/>
    <mergeCell ref="B7:B10"/>
    <mergeCell ref="C7:C10"/>
    <mergeCell ref="B11:B14"/>
    <mergeCell ref="A3:A6"/>
    <mergeCell ref="A7:A10"/>
    <mergeCell ref="A11:A14"/>
    <mergeCell ref="A15:A18"/>
    <mergeCell ref="A19:A22"/>
    <mergeCell ref="B23:B26"/>
    <mergeCell ref="C23:C26"/>
    <mergeCell ref="A23:A26"/>
    <mergeCell ref="A27:A30"/>
    <mergeCell ref="A31:A3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>
      <selection activeCell="B3" sqref="B3:B6"/>
    </sheetView>
  </sheetViews>
  <sheetFormatPr baseColWidth="10" defaultRowHeight="15.75" x14ac:dyDescent="0.25"/>
  <cols>
    <col min="1" max="1" width="19.25" customWidth="1"/>
    <col min="2" max="2" width="19.75" customWidth="1"/>
    <col min="3" max="3" width="20.125" customWidth="1"/>
  </cols>
  <sheetData>
    <row r="1" spans="1:3" ht="16.5" thickBot="1" x14ac:dyDescent="0.3"/>
    <row r="2" spans="1:3" ht="38.25" thickBot="1" x14ac:dyDescent="0.3">
      <c r="A2" s="133" t="s">
        <v>30</v>
      </c>
      <c r="B2" s="135" t="s">
        <v>0</v>
      </c>
      <c r="C2" s="134" t="s">
        <v>29</v>
      </c>
    </row>
    <row r="3" spans="1:3" ht="15.75" customHeight="1" x14ac:dyDescent="0.25">
      <c r="A3" s="138" t="s">
        <v>83</v>
      </c>
      <c r="B3" s="218">
        <v>1590</v>
      </c>
      <c r="C3" s="217">
        <v>1</v>
      </c>
    </row>
    <row r="4" spans="1:3" ht="15.75" customHeight="1" x14ac:dyDescent="0.25">
      <c r="A4" s="139"/>
      <c r="B4" s="219"/>
      <c r="C4" s="214"/>
    </row>
    <row r="5" spans="1:3" ht="15.75" customHeight="1" x14ac:dyDescent="0.25">
      <c r="A5" s="139"/>
      <c r="B5" s="219"/>
      <c r="C5" s="214"/>
    </row>
    <row r="6" spans="1:3" ht="16.5" customHeight="1" thickBot="1" x14ac:dyDescent="0.3">
      <c r="A6" s="140"/>
      <c r="B6" s="220"/>
      <c r="C6" s="215"/>
    </row>
    <row r="7" spans="1:3" ht="15.75" customHeight="1" x14ac:dyDescent="0.25">
      <c r="A7" s="138" t="s">
        <v>44</v>
      </c>
      <c r="B7" s="218">
        <v>1405</v>
      </c>
      <c r="C7" s="213">
        <v>2</v>
      </c>
    </row>
    <row r="8" spans="1:3" ht="15.75" customHeight="1" x14ac:dyDescent="0.25">
      <c r="A8" s="139"/>
      <c r="B8" s="219"/>
      <c r="C8" s="214"/>
    </row>
    <row r="9" spans="1:3" ht="15.75" customHeight="1" x14ac:dyDescent="0.25">
      <c r="A9" s="139"/>
      <c r="B9" s="219"/>
      <c r="C9" s="214"/>
    </row>
    <row r="10" spans="1:3" ht="16.5" customHeight="1" thickBot="1" x14ac:dyDescent="0.3">
      <c r="A10" s="140"/>
      <c r="B10" s="220"/>
      <c r="C10" s="215"/>
    </row>
    <row r="11" spans="1:3" ht="15.75" customHeight="1" x14ac:dyDescent="0.25">
      <c r="A11" s="138" t="s">
        <v>2</v>
      </c>
      <c r="B11" s="218">
        <v>1080</v>
      </c>
      <c r="C11" s="213">
        <v>3</v>
      </c>
    </row>
    <row r="12" spans="1:3" ht="15.75" customHeight="1" x14ac:dyDescent="0.25">
      <c r="A12" s="139"/>
      <c r="B12" s="219"/>
      <c r="C12" s="214"/>
    </row>
    <row r="13" spans="1:3" ht="15.75" customHeight="1" x14ac:dyDescent="0.25">
      <c r="A13" s="139"/>
      <c r="B13" s="219"/>
      <c r="C13" s="214"/>
    </row>
    <row r="14" spans="1:3" ht="16.5" customHeight="1" thickBot="1" x14ac:dyDescent="0.3">
      <c r="A14" s="140"/>
      <c r="B14" s="220"/>
      <c r="C14" s="215"/>
    </row>
    <row r="15" spans="1:3" ht="15.75" customHeight="1" x14ac:dyDescent="0.25">
      <c r="A15" s="139" t="s">
        <v>85</v>
      </c>
      <c r="B15" s="218">
        <v>990</v>
      </c>
      <c r="C15" s="213">
        <v>4</v>
      </c>
    </row>
    <row r="16" spans="1:3" ht="15.75" customHeight="1" x14ac:dyDescent="0.25">
      <c r="A16" s="139"/>
      <c r="B16" s="219"/>
      <c r="C16" s="214"/>
    </row>
    <row r="17" spans="1:3" ht="15.75" customHeight="1" x14ac:dyDescent="0.25">
      <c r="A17" s="139"/>
      <c r="B17" s="219"/>
      <c r="C17" s="214"/>
    </row>
    <row r="18" spans="1:3" ht="16.5" customHeight="1" thickBot="1" x14ac:dyDescent="0.3">
      <c r="A18" s="140"/>
      <c r="B18" s="220"/>
      <c r="C18" s="215"/>
    </row>
    <row r="19" spans="1:3" ht="15.75" customHeight="1" x14ac:dyDescent="0.25">
      <c r="A19" s="138" t="s">
        <v>84</v>
      </c>
      <c r="B19" s="218">
        <v>990</v>
      </c>
      <c r="C19" s="213">
        <v>4</v>
      </c>
    </row>
    <row r="20" spans="1:3" ht="15.75" customHeight="1" x14ac:dyDescent="0.25">
      <c r="A20" s="139"/>
      <c r="B20" s="219"/>
      <c r="C20" s="214"/>
    </row>
    <row r="21" spans="1:3" ht="15.75" customHeight="1" x14ac:dyDescent="0.25">
      <c r="A21" s="139"/>
      <c r="B21" s="219"/>
      <c r="C21" s="214"/>
    </row>
    <row r="22" spans="1:3" ht="16.5" customHeight="1" thickBot="1" x14ac:dyDescent="0.3">
      <c r="A22" s="140"/>
      <c r="B22" s="220"/>
      <c r="C22" s="215"/>
    </row>
    <row r="23" spans="1:3" ht="15.75" customHeight="1" x14ac:dyDescent="0.25">
      <c r="A23" s="138" t="s">
        <v>7</v>
      </c>
      <c r="B23" s="218">
        <v>975</v>
      </c>
      <c r="C23" s="213">
        <v>6</v>
      </c>
    </row>
    <row r="24" spans="1:3" ht="15.75" customHeight="1" x14ac:dyDescent="0.25">
      <c r="A24" s="139"/>
      <c r="B24" s="219"/>
      <c r="C24" s="214"/>
    </row>
    <row r="25" spans="1:3" ht="15.75" customHeight="1" x14ac:dyDescent="0.25">
      <c r="A25" s="139"/>
      <c r="B25" s="219"/>
      <c r="C25" s="214"/>
    </row>
    <row r="26" spans="1:3" ht="16.5" customHeight="1" thickBot="1" x14ac:dyDescent="0.3">
      <c r="A26" s="140"/>
      <c r="B26" s="220"/>
      <c r="C26" s="215"/>
    </row>
    <row r="27" spans="1:3" ht="15.75" customHeight="1" x14ac:dyDescent="0.25">
      <c r="A27" s="138" t="s">
        <v>62</v>
      </c>
      <c r="B27" s="218">
        <v>705</v>
      </c>
      <c r="C27" s="213">
        <v>7</v>
      </c>
    </row>
    <row r="28" spans="1:3" ht="15.75" customHeight="1" x14ac:dyDescent="0.25">
      <c r="A28" s="139"/>
      <c r="B28" s="219"/>
      <c r="C28" s="214"/>
    </row>
    <row r="29" spans="1:3" ht="15.75" customHeight="1" x14ac:dyDescent="0.25">
      <c r="A29" s="139"/>
      <c r="B29" s="219"/>
      <c r="C29" s="214"/>
    </row>
    <row r="30" spans="1:3" ht="16.5" customHeight="1" thickBot="1" x14ac:dyDescent="0.3">
      <c r="A30" s="140"/>
      <c r="B30" s="220"/>
      <c r="C30" s="215"/>
    </row>
    <row r="31" spans="1:3" ht="15.75" customHeight="1" x14ac:dyDescent="0.25">
      <c r="A31" s="138" t="s">
        <v>45</v>
      </c>
      <c r="B31" s="218">
        <v>560</v>
      </c>
      <c r="C31" s="213">
        <v>8</v>
      </c>
    </row>
    <row r="32" spans="1:3" ht="15.75" customHeight="1" x14ac:dyDescent="0.25">
      <c r="A32" s="139"/>
      <c r="B32" s="219"/>
      <c r="C32" s="214"/>
    </row>
    <row r="33" spans="1:3" ht="15.75" customHeight="1" x14ac:dyDescent="0.25">
      <c r="A33" s="139"/>
      <c r="B33" s="219"/>
      <c r="C33" s="214"/>
    </row>
    <row r="34" spans="1:3" ht="16.5" customHeight="1" thickBot="1" x14ac:dyDescent="0.3">
      <c r="A34" s="140"/>
      <c r="B34" s="220"/>
      <c r="C34" s="215"/>
    </row>
    <row r="35" spans="1:3" ht="15.75" customHeight="1" x14ac:dyDescent="0.25">
      <c r="A35" s="138" t="s">
        <v>86</v>
      </c>
      <c r="B35" s="218">
        <v>560</v>
      </c>
      <c r="C35" s="213">
        <v>8</v>
      </c>
    </row>
    <row r="36" spans="1:3" ht="15.75" customHeight="1" x14ac:dyDescent="0.25">
      <c r="A36" s="139"/>
      <c r="B36" s="219"/>
      <c r="C36" s="214"/>
    </row>
    <row r="37" spans="1:3" ht="15.75" customHeight="1" x14ac:dyDescent="0.25">
      <c r="A37" s="139"/>
      <c r="B37" s="219"/>
      <c r="C37" s="214"/>
    </row>
    <row r="38" spans="1:3" ht="16.5" customHeight="1" thickBot="1" x14ac:dyDescent="0.3">
      <c r="A38" s="140"/>
      <c r="B38" s="220"/>
      <c r="C38" s="215"/>
    </row>
    <row r="39" spans="1:3" ht="15.75" customHeight="1" x14ac:dyDescent="0.25">
      <c r="A39" s="139" t="s">
        <v>10</v>
      </c>
      <c r="B39" s="218">
        <v>540</v>
      </c>
      <c r="C39" s="213">
        <v>10</v>
      </c>
    </row>
    <row r="40" spans="1:3" ht="15.75" customHeight="1" x14ac:dyDescent="0.25">
      <c r="A40" s="139"/>
      <c r="B40" s="219"/>
      <c r="C40" s="214"/>
    </row>
    <row r="41" spans="1:3" ht="15.75" customHeight="1" x14ac:dyDescent="0.25">
      <c r="A41" s="139"/>
      <c r="B41" s="219"/>
      <c r="C41" s="214"/>
    </row>
    <row r="42" spans="1:3" ht="16.5" customHeight="1" thickBot="1" x14ac:dyDescent="0.3">
      <c r="A42" s="140"/>
      <c r="B42" s="220"/>
      <c r="C42" s="215"/>
    </row>
    <row r="43" spans="1:3" ht="15.75" customHeight="1" x14ac:dyDescent="0.25">
      <c r="A43" s="138" t="s">
        <v>63</v>
      </c>
      <c r="B43" s="218">
        <v>355</v>
      </c>
      <c r="C43" s="213">
        <v>11</v>
      </c>
    </row>
    <row r="44" spans="1:3" ht="15.75" customHeight="1" x14ac:dyDescent="0.25">
      <c r="A44" s="139"/>
      <c r="B44" s="219"/>
      <c r="C44" s="214"/>
    </row>
    <row r="45" spans="1:3" ht="15.75" customHeight="1" x14ac:dyDescent="0.25">
      <c r="A45" s="139"/>
      <c r="B45" s="219"/>
      <c r="C45" s="214"/>
    </row>
    <row r="46" spans="1:3" ht="16.5" customHeight="1" thickBot="1" x14ac:dyDescent="0.3">
      <c r="A46" s="140"/>
      <c r="B46" s="220"/>
      <c r="C46" s="215"/>
    </row>
    <row r="47" spans="1:3" ht="16.5" customHeight="1" thickBot="1" x14ac:dyDescent="0.3">
      <c r="A47" s="105"/>
      <c r="B47" s="137"/>
      <c r="C47" s="136"/>
    </row>
    <row r="48" spans="1:3" ht="15.75" customHeight="1" x14ac:dyDescent="0.25">
      <c r="A48" s="190" t="s">
        <v>154</v>
      </c>
      <c r="B48" s="221">
        <v>600</v>
      </c>
      <c r="C48" s="213" t="s">
        <v>164</v>
      </c>
    </row>
    <row r="49" spans="1:3" ht="15.75" customHeight="1" x14ac:dyDescent="0.25">
      <c r="A49" s="191"/>
      <c r="B49" s="222"/>
      <c r="C49" s="214"/>
    </row>
    <row r="50" spans="1:3" ht="15.75" customHeight="1" x14ac:dyDescent="0.25">
      <c r="A50" s="191"/>
      <c r="B50" s="222"/>
      <c r="C50" s="214"/>
    </row>
    <row r="51" spans="1:3" ht="16.5" customHeight="1" thickBot="1" x14ac:dyDescent="0.3">
      <c r="A51" s="192"/>
      <c r="B51" s="223"/>
      <c r="C51" s="215"/>
    </row>
  </sheetData>
  <sortState ref="A3:C46">
    <sortCondition ref="C2"/>
  </sortState>
  <mergeCells count="36">
    <mergeCell ref="A48:A51"/>
    <mergeCell ref="B48:B51"/>
    <mergeCell ref="C48:C51"/>
    <mergeCell ref="A39:A42"/>
    <mergeCell ref="B39:B42"/>
    <mergeCell ref="C39:C42"/>
    <mergeCell ref="A43:A46"/>
    <mergeCell ref="B43:B46"/>
    <mergeCell ref="C43:C46"/>
    <mergeCell ref="A31:A34"/>
    <mergeCell ref="B31:B34"/>
    <mergeCell ref="C31:C34"/>
    <mergeCell ref="A35:A38"/>
    <mergeCell ref="B35:B38"/>
    <mergeCell ref="C35:C38"/>
    <mergeCell ref="C19:C22"/>
    <mergeCell ref="B23:B26"/>
    <mergeCell ref="C23:C26"/>
    <mergeCell ref="B27:B30"/>
    <mergeCell ref="C27:C30"/>
    <mergeCell ref="A27:A30"/>
    <mergeCell ref="B3:B6"/>
    <mergeCell ref="C3:C6"/>
    <mergeCell ref="B7:B10"/>
    <mergeCell ref="C7:C10"/>
    <mergeCell ref="B11:B14"/>
    <mergeCell ref="C11:C14"/>
    <mergeCell ref="B15:B18"/>
    <mergeCell ref="C15:C18"/>
    <mergeCell ref="B19:B22"/>
    <mergeCell ref="A3:A6"/>
    <mergeCell ref="A7:A10"/>
    <mergeCell ref="A11:A14"/>
    <mergeCell ref="A15:A18"/>
    <mergeCell ref="A19:A22"/>
    <mergeCell ref="A23:A2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14" workbookViewId="0">
      <selection activeCell="G34" sqref="G34"/>
    </sheetView>
  </sheetViews>
  <sheetFormatPr baseColWidth="10" defaultRowHeight="15.75" x14ac:dyDescent="0.25"/>
  <cols>
    <col min="1" max="1" width="20.375" customWidth="1"/>
    <col min="2" max="2" width="24.875" customWidth="1"/>
    <col min="3" max="3" width="20.75" customWidth="1"/>
    <col min="4" max="4" width="16.125" customWidth="1"/>
    <col min="5" max="5" width="17.5" customWidth="1"/>
  </cols>
  <sheetData>
    <row r="1" spans="1:5" x14ac:dyDescent="0.25">
      <c r="A1" t="s">
        <v>165</v>
      </c>
    </row>
    <row r="3" spans="1:5" ht="23.25" x14ac:dyDescent="0.25">
      <c r="A3" s="2"/>
      <c r="B3" s="2"/>
      <c r="C3" s="3"/>
    </row>
    <row r="4" spans="1:5" ht="38.25" thickBot="1" x14ac:dyDescent="0.3">
      <c r="A4" s="64" t="s">
        <v>166</v>
      </c>
      <c r="B4" s="64" t="s">
        <v>167</v>
      </c>
      <c r="C4" s="64" t="s">
        <v>30</v>
      </c>
      <c r="D4" s="64" t="s">
        <v>169</v>
      </c>
      <c r="E4" s="64" t="s">
        <v>170</v>
      </c>
    </row>
    <row r="5" spans="1:5" ht="15.75" customHeight="1" x14ac:dyDescent="0.25">
      <c r="A5" s="139" t="s">
        <v>34</v>
      </c>
      <c r="B5" s="210">
        <v>1160</v>
      </c>
      <c r="C5" s="224">
        <v>1590</v>
      </c>
      <c r="D5" s="218">
        <f>SUM(B5:C8)</f>
        <v>2750</v>
      </c>
      <c r="E5" s="218" t="s">
        <v>171</v>
      </c>
    </row>
    <row r="6" spans="1:5" ht="15.75" customHeight="1" x14ac:dyDescent="0.25">
      <c r="A6" s="139"/>
      <c r="B6" s="211"/>
      <c r="C6" s="225"/>
      <c r="D6" s="219"/>
      <c r="E6" s="219"/>
    </row>
    <row r="7" spans="1:5" ht="15.75" customHeight="1" x14ac:dyDescent="0.25">
      <c r="A7" s="139"/>
      <c r="B7" s="211"/>
      <c r="C7" s="225"/>
      <c r="D7" s="219"/>
      <c r="E7" s="219"/>
    </row>
    <row r="8" spans="1:5" ht="16.5" customHeight="1" thickBot="1" x14ac:dyDescent="0.3">
      <c r="A8" s="140"/>
      <c r="B8" s="212"/>
      <c r="C8" s="226"/>
      <c r="D8" s="220"/>
      <c r="E8" s="220"/>
    </row>
    <row r="9" spans="1:5" ht="15.75" customHeight="1" x14ac:dyDescent="0.25">
      <c r="A9" s="138" t="s">
        <v>87</v>
      </c>
      <c r="B9" s="210">
        <v>950</v>
      </c>
      <c r="C9" s="227">
        <v>1405</v>
      </c>
      <c r="D9" s="228">
        <f>SUM(B9:C12)</f>
        <v>2355</v>
      </c>
      <c r="E9" s="228" t="s">
        <v>172</v>
      </c>
    </row>
    <row r="10" spans="1:5" ht="15.75" customHeight="1" x14ac:dyDescent="0.25">
      <c r="A10" s="139"/>
      <c r="B10" s="211"/>
      <c r="C10" s="229"/>
      <c r="D10" s="230"/>
      <c r="E10" s="230"/>
    </row>
    <row r="11" spans="1:5" ht="15.75" customHeight="1" x14ac:dyDescent="0.25">
      <c r="A11" s="139"/>
      <c r="B11" s="211"/>
      <c r="C11" s="229"/>
      <c r="D11" s="230"/>
      <c r="E11" s="230"/>
    </row>
    <row r="12" spans="1:5" ht="16.5" customHeight="1" thickBot="1" x14ac:dyDescent="0.3">
      <c r="A12" s="140"/>
      <c r="B12" s="212"/>
      <c r="C12" s="231"/>
      <c r="D12" s="232"/>
      <c r="E12" s="232"/>
    </row>
    <row r="13" spans="1:5" ht="15.75" customHeight="1" x14ac:dyDescent="0.25">
      <c r="A13" s="138" t="s">
        <v>2</v>
      </c>
      <c r="B13" s="210">
        <v>1025</v>
      </c>
      <c r="C13" s="233">
        <v>1080</v>
      </c>
      <c r="D13" s="234">
        <f>SUM(B13:C16)</f>
        <v>2105</v>
      </c>
      <c r="E13" s="234" t="s">
        <v>173</v>
      </c>
    </row>
    <row r="14" spans="1:5" ht="15.75" customHeight="1" x14ac:dyDescent="0.25">
      <c r="A14" s="139"/>
      <c r="B14" s="211"/>
      <c r="C14" s="229"/>
      <c r="D14" s="235"/>
      <c r="E14" s="235"/>
    </row>
    <row r="15" spans="1:5" ht="15.75" customHeight="1" x14ac:dyDescent="0.25">
      <c r="A15" s="139"/>
      <c r="B15" s="211"/>
      <c r="C15" s="229"/>
      <c r="D15" s="235"/>
      <c r="E15" s="235"/>
    </row>
    <row r="16" spans="1:5" ht="16.5" customHeight="1" thickBot="1" x14ac:dyDescent="0.3">
      <c r="A16" s="140"/>
      <c r="B16" s="212"/>
      <c r="C16" s="231"/>
      <c r="D16" s="236"/>
      <c r="E16" s="236"/>
    </row>
    <row r="17" spans="1:5" ht="15.75" customHeight="1" x14ac:dyDescent="0.25">
      <c r="A17" s="138" t="s">
        <v>7</v>
      </c>
      <c r="B17" s="210">
        <v>995</v>
      </c>
      <c r="C17" s="227">
        <v>975</v>
      </c>
      <c r="D17" s="228">
        <f>SUM(B17:C20)</f>
        <v>1970</v>
      </c>
      <c r="E17" s="228" t="s">
        <v>174</v>
      </c>
    </row>
    <row r="18" spans="1:5" ht="15.75" customHeight="1" x14ac:dyDescent="0.25">
      <c r="A18" s="139"/>
      <c r="B18" s="211"/>
      <c r="C18" s="229"/>
      <c r="D18" s="230"/>
      <c r="E18" s="230"/>
    </row>
    <row r="19" spans="1:5" ht="15.75" customHeight="1" x14ac:dyDescent="0.25">
      <c r="A19" s="139"/>
      <c r="B19" s="211"/>
      <c r="C19" s="229"/>
      <c r="D19" s="230"/>
      <c r="E19" s="230"/>
    </row>
    <row r="20" spans="1:5" ht="16.5" customHeight="1" thickBot="1" x14ac:dyDescent="0.3">
      <c r="A20" s="140"/>
      <c r="B20" s="212"/>
      <c r="C20" s="231"/>
      <c r="D20" s="232"/>
      <c r="E20" s="232"/>
    </row>
    <row r="21" spans="1:5" ht="15.75" customHeight="1" x14ac:dyDescent="0.25">
      <c r="A21" s="138" t="s">
        <v>8</v>
      </c>
      <c r="B21" s="210">
        <v>1060</v>
      </c>
      <c r="C21" s="227">
        <v>705</v>
      </c>
      <c r="D21" s="234">
        <f>SUM(B21:C24)</f>
        <v>1765</v>
      </c>
      <c r="E21" s="234" t="s">
        <v>175</v>
      </c>
    </row>
    <row r="22" spans="1:5" ht="15.75" customHeight="1" x14ac:dyDescent="0.25">
      <c r="A22" s="139"/>
      <c r="B22" s="211"/>
      <c r="C22" s="229"/>
      <c r="D22" s="235"/>
      <c r="E22" s="235"/>
    </row>
    <row r="23" spans="1:5" ht="15.75" customHeight="1" x14ac:dyDescent="0.25">
      <c r="A23" s="139"/>
      <c r="B23" s="211"/>
      <c r="C23" s="229"/>
      <c r="D23" s="235"/>
      <c r="E23" s="235"/>
    </row>
    <row r="24" spans="1:5" ht="16.5" customHeight="1" thickBot="1" x14ac:dyDescent="0.3">
      <c r="A24" s="140"/>
      <c r="B24" s="212"/>
      <c r="C24" s="231"/>
      <c r="D24" s="236"/>
      <c r="E24" s="236"/>
    </row>
    <row r="25" spans="1:5" ht="15.75" customHeight="1" x14ac:dyDescent="0.25">
      <c r="A25" s="139" t="s">
        <v>82</v>
      </c>
      <c r="B25" s="210">
        <v>750</v>
      </c>
      <c r="C25" s="227">
        <v>990</v>
      </c>
      <c r="D25" s="228">
        <f>SUM(B25:C28)</f>
        <v>1740</v>
      </c>
      <c r="E25" s="228" t="s">
        <v>176</v>
      </c>
    </row>
    <row r="26" spans="1:5" ht="15.75" customHeight="1" x14ac:dyDescent="0.25">
      <c r="A26" s="139"/>
      <c r="B26" s="211"/>
      <c r="C26" s="229"/>
      <c r="D26" s="230"/>
      <c r="E26" s="230"/>
    </row>
    <row r="27" spans="1:5" ht="15.75" customHeight="1" x14ac:dyDescent="0.25">
      <c r="A27" s="139"/>
      <c r="B27" s="211"/>
      <c r="C27" s="229"/>
      <c r="D27" s="230"/>
      <c r="E27" s="230"/>
    </row>
    <row r="28" spans="1:5" ht="16.5" customHeight="1" thickBot="1" x14ac:dyDescent="0.3">
      <c r="A28" s="140"/>
      <c r="B28" s="212"/>
      <c r="C28" s="231"/>
      <c r="D28" s="232"/>
      <c r="E28" s="232"/>
    </row>
    <row r="29" spans="1:5" ht="15.75" customHeight="1" x14ac:dyDescent="0.25">
      <c r="A29" s="138" t="s">
        <v>36</v>
      </c>
      <c r="B29" s="210">
        <v>1010</v>
      </c>
      <c r="C29" s="228" t="s">
        <v>168</v>
      </c>
      <c r="D29" s="228">
        <v>1010</v>
      </c>
      <c r="E29" s="228" t="s">
        <v>177</v>
      </c>
    </row>
    <row r="30" spans="1:5" ht="15.75" customHeight="1" x14ac:dyDescent="0.25">
      <c r="A30" s="139"/>
      <c r="B30" s="211"/>
      <c r="C30" s="230"/>
      <c r="D30" s="230"/>
      <c r="E30" s="230"/>
    </row>
    <row r="31" spans="1:5" ht="15.75" customHeight="1" x14ac:dyDescent="0.25">
      <c r="A31" s="139"/>
      <c r="B31" s="211"/>
      <c r="C31" s="230"/>
      <c r="D31" s="230"/>
      <c r="E31" s="230"/>
    </row>
    <row r="32" spans="1:5" ht="16.5" customHeight="1" thickBot="1" x14ac:dyDescent="0.3">
      <c r="A32" s="140"/>
      <c r="B32" s="212"/>
      <c r="C32" s="232"/>
      <c r="D32" s="232"/>
      <c r="E32" s="232"/>
    </row>
    <row r="33" spans="1:5" ht="15.75" customHeight="1" x14ac:dyDescent="0.25">
      <c r="A33" s="139" t="s">
        <v>63</v>
      </c>
      <c r="B33" s="210">
        <v>580</v>
      </c>
      <c r="C33" s="227">
        <v>355</v>
      </c>
      <c r="D33" s="228">
        <f>SUM(B33:C36)</f>
        <v>935</v>
      </c>
      <c r="E33" s="228" t="s">
        <v>178</v>
      </c>
    </row>
    <row r="34" spans="1:5" ht="15.75" customHeight="1" x14ac:dyDescent="0.25">
      <c r="A34" s="139"/>
      <c r="B34" s="211"/>
      <c r="C34" s="229"/>
      <c r="D34" s="230"/>
      <c r="E34" s="230"/>
    </row>
    <row r="35" spans="1:5" ht="15.75" customHeight="1" x14ac:dyDescent="0.25">
      <c r="A35" s="139"/>
      <c r="B35" s="211"/>
      <c r="C35" s="229"/>
      <c r="D35" s="230"/>
      <c r="E35" s="230"/>
    </row>
    <row r="36" spans="1:5" ht="16.5" customHeight="1" thickBot="1" x14ac:dyDescent="0.3">
      <c r="A36" s="140"/>
      <c r="B36" s="212"/>
      <c r="C36" s="231"/>
      <c r="D36" s="232"/>
      <c r="E36" s="232"/>
    </row>
  </sheetData>
  <sortState ref="A5:D40">
    <sortCondition descending="1" ref="D5"/>
  </sortState>
  <mergeCells count="40">
    <mergeCell ref="E33:E36"/>
    <mergeCell ref="D25:D28"/>
    <mergeCell ref="D33:D36"/>
    <mergeCell ref="E5:E8"/>
    <mergeCell ref="E9:E12"/>
    <mergeCell ref="E13:E16"/>
    <mergeCell ref="E17:E20"/>
    <mergeCell ref="E21:E24"/>
    <mergeCell ref="E25:E28"/>
    <mergeCell ref="E29:E32"/>
    <mergeCell ref="D29:D32"/>
    <mergeCell ref="D5:D8"/>
    <mergeCell ref="D9:D12"/>
    <mergeCell ref="D13:D16"/>
    <mergeCell ref="D17:D20"/>
    <mergeCell ref="D21:D24"/>
    <mergeCell ref="A33:A36"/>
    <mergeCell ref="B33:B36"/>
    <mergeCell ref="C33:C36"/>
    <mergeCell ref="A25:A28"/>
    <mergeCell ref="B25:B28"/>
    <mergeCell ref="C25:C28"/>
    <mergeCell ref="A17:A20"/>
    <mergeCell ref="B17:B20"/>
    <mergeCell ref="C17:C20"/>
    <mergeCell ref="A21:A24"/>
    <mergeCell ref="B21:B24"/>
    <mergeCell ref="C21:C24"/>
    <mergeCell ref="A9:A12"/>
    <mergeCell ref="B9:B12"/>
    <mergeCell ref="C9:C12"/>
    <mergeCell ref="A13:A16"/>
    <mergeCell ref="B13:B16"/>
    <mergeCell ref="C13:C16"/>
    <mergeCell ref="A29:A32"/>
    <mergeCell ref="B29:B32"/>
    <mergeCell ref="C29:C32"/>
    <mergeCell ref="A5:A8"/>
    <mergeCell ref="B5:B8"/>
    <mergeCell ref="C5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BENJAMIN</vt:lpstr>
      <vt:lpstr>MINIMES</vt:lpstr>
      <vt:lpstr>à noter</vt:lpstr>
      <vt:lpstr>Classement benjamins</vt:lpstr>
      <vt:lpstr>Classement minimes</vt:lpstr>
      <vt:lpstr>TROPHEE TONTON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Macook AIR</dc:creator>
  <cp:lastModifiedBy>LD</cp:lastModifiedBy>
  <cp:lastPrinted>2018-06-03T21:32:26Z</cp:lastPrinted>
  <dcterms:created xsi:type="dcterms:W3CDTF">2017-05-17T09:44:11Z</dcterms:created>
  <dcterms:modified xsi:type="dcterms:W3CDTF">2018-06-06T17:57:59Z</dcterms:modified>
</cp:coreProperties>
</file>